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6350" yWindow="-105" windowWidth="22155" windowHeight="125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I176" i="1" s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F127" i="1"/>
  <c r="L118" i="1"/>
  <c r="J118" i="1"/>
  <c r="I118" i="1"/>
  <c r="H118" i="1"/>
  <c r="G118" i="1"/>
  <c r="F118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F138" i="1" l="1"/>
  <c r="J157" i="1"/>
  <c r="G138" i="1"/>
  <c r="L157" i="1"/>
  <c r="G43" i="1"/>
  <c r="G62" i="1"/>
  <c r="G81" i="1"/>
  <c r="G100" i="1"/>
  <c r="I119" i="1"/>
  <c r="J24" i="1"/>
  <c r="J43" i="1"/>
  <c r="J62" i="1"/>
  <c r="J81" i="1"/>
  <c r="J100" i="1"/>
  <c r="H176" i="1"/>
  <c r="J176" i="1"/>
  <c r="L176" i="1"/>
  <c r="H157" i="1"/>
  <c r="F157" i="1"/>
  <c r="G157" i="1"/>
  <c r="I157" i="1"/>
  <c r="L43" i="1"/>
  <c r="L195" i="1"/>
  <c r="L196" i="1" s="1"/>
  <c r="G196" i="1"/>
  <c r="A109" i="1"/>
  <c r="B195" i="1"/>
  <c r="A195" i="1"/>
  <c r="B185" i="1"/>
  <c r="A185" i="1"/>
  <c r="J195" i="1"/>
  <c r="J196" i="1" s="1"/>
  <c r="I195" i="1"/>
  <c r="I196" i="1" s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H196" i="1" l="1"/>
  <c r="F195" i="1"/>
  <c r="F196" i="1" s="1"/>
</calcChain>
</file>

<file path=xl/sharedStrings.xml><?xml version="1.0" encoding="utf-8"?>
<sst xmlns="http://schemas.openxmlformats.org/spreadsheetml/2006/main" count="388" uniqueCount="108">
  <si>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</si>
  <si>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</si>
  <si>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</si>
  <si>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</si>
  <si>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</si>
  <si>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</si>
  <si>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</si>
  <si>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</si>
  <si>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</si>
  <si>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</si>
  <si>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</si>
  <si>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</si>
  <si>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</si>
  <si>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</si>
  <si>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</si>
  <si>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</si>
  <si>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</si>
  <si>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</si>
  <si>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</si>
  <si>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</si>
  <si>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</si>
  <si>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</si>
  <si>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</si>
  <si>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</si>
  <si>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</si>
  <si>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</si>
  <si>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</si>
  <si>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</si>
  <si>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</si>
  <si>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</si>
  <si>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</si>
  <si>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</si>
  <si>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</si>
  <si>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</si>
  <si>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</si>
  <si>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</si>
  <si>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</si>
  <si>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</si>
  <si>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</si>
  <si>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</si>
  <si>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</si>
  <si>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</si>
  <si>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</si>
  <si>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</si>
  <si>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</si>
  <si>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</si>
  <si>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</si>
  <si>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</si>
  <si>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</si>
  <si>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</si>
  <si>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</si>
  <si>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</si>
  <si>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</si>
  <si>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</si>
  <si>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</si>
  <si>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</si>
  <si>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</si>
  <si>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</si>
  <si>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</si>
  <si>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</si>
  <si>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</si>
  <si>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</si>
  <si>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</si>
  <si>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</si>
  <si>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</si>
  <si>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</si>
  <si>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</si>
  <si>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</si>
  <si>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</si>
  <si>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</si>
  <si>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</si>
  <si>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</si>
  <si>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</si>
  <si>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</si>
  <si>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</si>
  <si>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</si>
  <si>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</si>
  <si>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</si>
  <si>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</si>
  <si>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</si>
  <si>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</si>
  <si>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</si>
  <si>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</si>
  <si>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</si>
  <si>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</si>
  <si>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</si>
  <si>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</si>
  <si>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</si>
  <si>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</si>
  <si>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</si>
  <si>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</si>
  <si>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</si>
  <si>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</si>
  <si>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</si>
  <si>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</si>
  <si>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</si>
  <si>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</si>
  <si>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</si>
  <si>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</si>
  <si>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</si>
  <si>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</si>
  <si>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</si>
  <si>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</si>
  <si>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</si>
  <si>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апрель</t>
  </si>
  <si>
    <t>Директор</t>
  </si>
  <si>
    <t>Часыгова З.Б.</t>
  </si>
  <si>
    <t>СОШ № 1 г Карабулак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</si>
</sst>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107</v>
      </c>
      <c r="D1" s="68"/>
      <c r="E1" s="68"/>
      <c r="F1" s="10" t="s">
        <v>16</v>
      </c>
      <c r="G1" s="2" t="s">
        <v>17</v>
      </c>
      <c r="H1" s="69" t="s">
        <v>105</v>
      </c>
      <c r="I1" s="69"/>
      <c r="J1" s="69"/>
      <c r="K1" s="69"/>
    </row>
    <row r="2" spans="1:12" ht="18" x14ac:dyDescent="0.2">
      <c r="A2" s="30" t="s">
        <v>6</v>
      </c>
      <c r="C2" s="2"/>
      <c r="G2" s="2" t="s">
        <v>18</v>
      </c>
      <c r="H2" s="69" t="s">
        <v>106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7">
        <v>22</v>
      </c>
      <c r="I3" s="37" t="s">
        <v>104</v>
      </c>
      <c r="J3" s="38">
        <v>2024</v>
      </c>
      <c r="K3" s="39"/>
    </row>
    <row r="4" spans="1:12" ht="13.5" thickBot="1" x14ac:dyDescent="0.25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5" x14ac:dyDescent="0.25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4.45" x14ac:dyDescent="0.3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5" x14ac:dyDescent="0.25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5" x14ac:dyDescent="0.25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5" x14ac:dyDescent="0.25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4.45" x14ac:dyDescent="0.3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4.45" x14ac:dyDescent="0.3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5" x14ac:dyDescent="0.25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5" x14ac:dyDescent="0.25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 t="s">
        <v>45</v>
      </c>
      <c r="F14" s="50">
        <v>60</v>
      </c>
      <c r="G14" s="50">
        <v>2</v>
      </c>
      <c r="H14" s="50">
        <v>3</v>
      </c>
      <c r="I14" s="50">
        <v>3</v>
      </c>
      <c r="J14" s="50">
        <v>47</v>
      </c>
      <c r="K14" s="51" t="s">
        <v>46</v>
      </c>
      <c r="L14" s="50">
        <v>5.31</v>
      </c>
    </row>
    <row r="15" spans="1:12" s="45" customFormat="1" ht="15" x14ac:dyDescent="0.25">
      <c r="A15" s="46"/>
      <c r="B15" s="47"/>
      <c r="C15" s="9"/>
      <c r="D15" s="6" t="s">
        <v>27</v>
      </c>
      <c r="E15" s="49" t="s">
        <v>47</v>
      </c>
      <c r="F15" s="50">
        <v>200</v>
      </c>
      <c r="G15" s="50">
        <v>4</v>
      </c>
      <c r="H15" s="50">
        <v>7</v>
      </c>
      <c r="I15" s="50">
        <v>20</v>
      </c>
      <c r="J15" s="50">
        <v>159</v>
      </c>
      <c r="K15" s="51" t="s">
        <v>48</v>
      </c>
      <c r="L15" s="50">
        <v>8.11</v>
      </c>
    </row>
    <row r="16" spans="1:12" s="45" customFormat="1" ht="15" x14ac:dyDescent="0.25">
      <c r="A16" s="46"/>
      <c r="B16" s="47"/>
      <c r="C16" s="9"/>
      <c r="D16" s="6" t="s">
        <v>28</v>
      </c>
      <c r="E16" s="49" t="s">
        <v>49</v>
      </c>
      <c r="F16" s="50">
        <v>90</v>
      </c>
      <c r="G16" s="50">
        <v>14</v>
      </c>
      <c r="H16" s="50">
        <v>4</v>
      </c>
      <c r="I16" s="50"/>
      <c r="J16" s="50">
        <v>92</v>
      </c>
      <c r="K16" s="51" t="s">
        <v>50</v>
      </c>
      <c r="L16" s="50">
        <v>35.17</v>
      </c>
    </row>
    <row r="17" spans="1:12" s="45" customFormat="1" ht="15" x14ac:dyDescent="0.25">
      <c r="A17" s="46"/>
      <c r="B17" s="47"/>
      <c r="C17" s="9"/>
      <c r="D17" s="6" t="s">
        <v>29</v>
      </c>
      <c r="E17" s="49" t="s">
        <v>51</v>
      </c>
      <c r="F17" s="50">
        <v>200</v>
      </c>
      <c r="G17" s="50">
        <v>3</v>
      </c>
      <c r="H17" s="50">
        <v>8</v>
      </c>
      <c r="I17" s="50">
        <v>30</v>
      </c>
      <c r="J17" s="50">
        <v>204</v>
      </c>
      <c r="K17" s="51" t="s">
        <v>52</v>
      </c>
      <c r="L17" s="50">
        <v>16.45</v>
      </c>
    </row>
    <row r="18" spans="1:12" s="45" customFormat="1" ht="15" x14ac:dyDescent="0.25">
      <c r="A18" s="46"/>
      <c r="B18" s="47"/>
      <c r="C18" s="9"/>
      <c r="D18" s="6" t="s">
        <v>30</v>
      </c>
      <c r="E18" s="49" t="s">
        <v>53</v>
      </c>
      <c r="F18" s="50">
        <v>200</v>
      </c>
      <c r="G18" s="50"/>
      <c r="H18" s="50"/>
      <c r="I18" s="50">
        <v>18</v>
      </c>
      <c r="J18" s="50">
        <v>72</v>
      </c>
      <c r="K18" s="51" t="s">
        <v>54</v>
      </c>
      <c r="L18" s="50">
        <v>5.9</v>
      </c>
    </row>
    <row r="19" spans="1:12" s="45" customFormat="1" ht="15" x14ac:dyDescent="0.25">
      <c r="A19" s="46"/>
      <c r="B19" s="47"/>
      <c r="C19" s="9"/>
      <c r="D19" s="6" t="s">
        <v>31</v>
      </c>
      <c r="E19" s="49" t="s">
        <v>55</v>
      </c>
      <c r="F19" s="50">
        <v>80</v>
      </c>
      <c r="G19" s="50">
        <v>4</v>
      </c>
      <c r="H19" s="50">
        <v>2</v>
      </c>
      <c r="I19" s="50">
        <v>33</v>
      </c>
      <c r="J19" s="50">
        <v>166</v>
      </c>
      <c r="K19" s="51" t="s">
        <v>56</v>
      </c>
      <c r="L19" s="50">
        <v>3.68</v>
      </c>
    </row>
    <row r="20" spans="1:12" s="45" customFormat="1" ht="15" x14ac:dyDescent="0.25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4.45" x14ac:dyDescent="0.3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4.45" x14ac:dyDescent="0.3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5" x14ac:dyDescent="0.25">
      <c r="A23" s="52"/>
      <c r="B23" s="53"/>
      <c r="C23" s="7"/>
      <c r="D23" s="54" t="s">
        <v>33</v>
      </c>
      <c r="E23" s="55"/>
      <c r="F23" s="56">
        <f>SUM(F14:F22)</f>
        <v>830</v>
      </c>
      <c r="G23" s="56">
        <f t="shared" ref="G23:J23" si="2">SUM(G14:G22)</f>
        <v>27</v>
      </c>
      <c r="H23" s="56">
        <f t="shared" si="2"/>
        <v>24</v>
      </c>
      <c r="I23" s="56">
        <f t="shared" si="2"/>
        <v>104</v>
      </c>
      <c r="J23" s="56">
        <f t="shared" si="2"/>
        <v>740</v>
      </c>
      <c r="K23" s="57"/>
      <c r="L23" s="56">
        <f t="shared" ref="L23" si="3">SUM(L14:L22)</f>
        <v>74.620000000000019</v>
      </c>
    </row>
    <row r="24" spans="1:12" s="45" customFormat="1" ht="15.75" thickBot="1" x14ac:dyDescent="0.25">
      <c r="A24" s="60">
        <f>A6</f>
        <v>1</v>
      </c>
      <c r="B24" s="61">
        <f>B6</f>
        <v>1</v>
      </c>
      <c r="C24" s="70" t="s">
        <v>4</v>
      </c>
      <c r="D24" s="71"/>
      <c r="E24" s="62"/>
      <c r="F24" s="63">
        <f>F13+F23</f>
        <v>1383</v>
      </c>
      <c r="G24" s="63">
        <f t="shared" ref="G24:J24" si="4">G13+G23</f>
        <v>43</v>
      </c>
      <c r="H24" s="63">
        <f t="shared" si="4"/>
        <v>43</v>
      </c>
      <c r="I24" s="63">
        <f t="shared" si="4"/>
        <v>192</v>
      </c>
      <c r="J24" s="63">
        <f t="shared" si="4"/>
        <v>1327</v>
      </c>
      <c r="K24" s="63"/>
      <c r="L24" s="63">
        <f t="shared" ref="L24" si="5">L13+L23</f>
        <v>149.24</v>
      </c>
    </row>
    <row r="25" spans="1:12" s="45" customFormat="1" ht="15" x14ac:dyDescent="0.25">
      <c r="A25" s="64">
        <v>1</v>
      </c>
      <c r="B25" s="47">
        <v>2</v>
      </c>
      <c r="C25" s="18" t="s">
        <v>20</v>
      </c>
      <c r="D25" s="5" t="s">
        <v>21</v>
      </c>
      <c r="E25" s="42" t="s">
        <v>57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58</v>
      </c>
      <c r="L25" s="43">
        <v>34.96</v>
      </c>
    </row>
    <row r="26" spans="1:12" s="45" customFormat="1" ht="14.45" x14ac:dyDescent="0.3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5" x14ac:dyDescent="0.25">
      <c r="A27" s="64"/>
      <c r="B27" s="47"/>
      <c r="C27" s="9"/>
      <c r="D27" s="6" t="s">
        <v>22</v>
      </c>
      <c r="E27" s="49" t="s">
        <v>59</v>
      </c>
      <c r="F27" s="50">
        <v>200</v>
      </c>
      <c r="G27" s="50"/>
      <c r="H27" s="50"/>
      <c r="I27" s="50">
        <v>12</v>
      </c>
      <c r="J27" s="50">
        <v>48</v>
      </c>
      <c r="K27" s="51" t="s">
        <v>60</v>
      </c>
      <c r="L27" s="50">
        <v>3.61</v>
      </c>
    </row>
    <row r="28" spans="1:12" s="45" customFormat="1" ht="15" x14ac:dyDescent="0.25">
      <c r="A28" s="64"/>
      <c r="B28" s="47"/>
      <c r="C28" s="9"/>
      <c r="D28" s="6" t="s">
        <v>23</v>
      </c>
      <c r="E28" s="49" t="s">
        <v>61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62</v>
      </c>
      <c r="L28" s="50">
        <v>13.33</v>
      </c>
    </row>
    <row r="29" spans="1:12" s="45" customFormat="1" ht="15" x14ac:dyDescent="0.25">
      <c r="A29" s="64"/>
      <c r="B29" s="47"/>
      <c r="C29" s="9"/>
      <c r="D29" s="6" t="s">
        <v>24</v>
      </c>
      <c r="E29" s="49" t="s">
        <v>63</v>
      </c>
      <c r="F29" s="50">
        <v>100</v>
      </c>
      <c r="G29" s="50"/>
      <c r="H29" s="50"/>
      <c r="I29" s="50">
        <v>11</v>
      </c>
      <c r="J29" s="50">
        <v>44</v>
      </c>
      <c r="K29" s="51" t="s">
        <v>64</v>
      </c>
      <c r="L29" s="50">
        <v>22.72</v>
      </c>
    </row>
    <row r="30" spans="1:12" s="45" customFormat="1" ht="14.45" x14ac:dyDescent="0.3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4.45" x14ac:dyDescent="0.3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5" x14ac:dyDescent="0.25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5" x14ac:dyDescent="0.25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 t="s">
        <v>65</v>
      </c>
      <c r="F33" s="50">
        <v>60</v>
      </c>
      <c r="G33" s="50">
        <v>1</v>
      </c>
      <c r="H33" s="50">
        <v>5</v>
      </c>
      <c r="I33" s="50">
        <v>6</v>
      </c>
      <c r="J33" s="50">
        <v>73</v>
      </c>
      <c r="K33" s="51" t="s">
        <v>66</v>
      </c>
      <c r="L33" s="50">
        <v>4.6399999999999997</v>
      </c>
    </row>
    <row r="34" spans="1:12" s="45" customFormat="1" ht="15" x14ac:dyDescent="0.25">
      <c r="A34" s="64"/>
      <c r="B34" s="47"/>
      <c r="C34" s="9"/>
      <c r="D34" s="6" t="s">
        <v>27</v>
      </c>
      <c r="E34" s="49" t="s">
        <v>67</v>
      </c>
      <c r="F34" s="50">
        <v>210</v>
      </c>
      <c r="G34" s="50">
        <v>4</v>
      </c>
      <c r="H34" s="50">
        <v>6</v>
      </c>
      <c r="I34" s="50">
        <v>12</v>
      </c>
      <c r="J34" s="50">
        <v>118</v>
      </c>
      <c r="K34" s="51" t="s">
        <v>68</v>
      </c>
      <c r="L34" s="50">
        <v>13.14</v>
      </c>
    </row>
    <row r="35" spans="1:12" s="45" customFormat="1" ht="15" x14ac:dyDescent="0.25">
      <c r="A35" s="64"/>
      <c r="B35" s="47"/>
      <c r="C35" s="9"/>
      <c r="D35" s="6" t="s">
        <v>28</v>
      </c>
      <c r="E35" s="49" t="s">
        <v>69</v>
      </c>
      <c r="F35" s="50">
        <v>90</v>
      </c>
      <c r="G35" s="50">
        <v>13</v>
      </c>
      <c r="H35" s="50">
        <v>15</v>
      </c>
      <c r="I35" s="50">
        <v>6</v>
      </c>
      <c r="J35" s="50">
        <v>211</v>
      </c>
      <c r="K35" s="51" t="s">
        <v>70</v>
      </c>
      <c r="L35" s="50">
        <v>39.89</v>
      </c>
    </row>
    <row r="36" spans="1:12" s="45" customFormat="1" ht="15" x14ac:dyDescent="0.25">
      <c r="A36" s="64"/>
      <c r="B36" s="47"/>
      <c r="C36" s="9"/>
      <c r="D36" s="6" t="s">
        <v>29</v>
      </c>
      <c r="E36" s="49" t="s">
        <v>71</v>
      </c>
      <c r="F36" s="50">
        <v>195</v>
      </c>
      <c r="G36" s="50">
        <v>4</v>
      </c>
      <c r="H36" s="50">
        <v>5</v>
      </c>
      <c r="I36" s="50">
        <v>25</v>
      </c>
      <c r="J36" s="50">
        <v>161</v>
      </c>
      <c r="K36" s="51" t="s">
        <v>72</v>
      </c>
      <c r="L36" s="50">
        <v>9.0299999999999994</v>
      </c>
    </row>
    <row r="37" spans="1:12" s="45" customFormat="1" ht="15" x14ac:dyDescent="0.25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5" x14ac:dyDescent="0.25">
      <c r="A38" s="64"/>
      <c r="B38" s="47"/>
      <c r="C38" s="9"/>
      <c r="D38" s="6" t="s">
        <v>31</v>
      </c>
      <c r="E38" s="49" t="s">
        <v>55</v>
      </c>
      <c r="F38" s="50">
        <v>80</v>
      </c>
      <c r="G38" s="50">
        <v>4</v>
      </c>
      <c r="H38" s="50">
        <v>2</v>
      </c>
      <c r="I38" s="50">
        <v>33</v>
      </c>
      <c r="J38" s="50">
        <v>166</v>
      </c>
      <c r="K38" s="51" t="s">
        <v>56</v>
      </c>
      <c r="L38" s="50">
        <v>3.68</v>
      </c>
    </row>
    <row r="39" spans="1:12" s="45" customFormat="1" ht="15" x14ac:dyDescent="0.25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5" x14ac:dyDescent="0.25">
      <c r="A40" s="64"/>
      <c r="B40" s="47"/>
      <c r="C40" s="9"/>
      <c r="D40" s="48" t="s">
        <v>22</v>
      </c>
      <c r="E40" s="49" t="s">
        <v>73</v>
      </c>
      <c r="F40" s="50">
        <v>205</v>
      </c>
      <c r="G40" s="50"/>
      <c r="H40" s="50"/>
      <c r="I40" s="50">
        <v>18</v>
      </c>
      <c r="J40" s="50">
        <v>72</v>
      </c>
      <c r="K40" s="51" t="s">
        <v>60</v>
      </c>
      <c r="L40" s="50">
        <v>4.24</v>
      </c>
    </row>
    <row r="41" spans="1:12" s="45" customFormat="1" ht="14.45" x14ac:dyDescent="0.3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5" x14ac:dyDescent="0.25">
      <c r="A42" s="65"/>
      <c r="B42" s="53"/>
      <c r="C42" s="7"/>
      <c r="D42" s="54" t="s">
        <v>33</v>
      </c>
      <c r="E42" s="55"/>
      <c r="F42" s="56">
        <f>SUM(F33:F41)</f>
        <v>840</v>
      </c>
      <c r="G42" s="56">
        <f t="shared" ref="G42:L42" si="7">SUM(G33:G41)</f>
        <v>26</v>
      </c>
      <c r="H42" s="56">
        <f t="shared" si="7"/>
        <v>33</v>
      </c>
      <c r="I42" s="56">
        <f t="shared" si="7"/>
        <v>100</v>
      </c>
      <c r="J42" s="56">
        <f t="shared" si="7"/>
        <v>801</v>
      </c>
      <c r="K42" s="57"/>
      <c r="L42" s="56">
        <f t="shared" si="7"/>
        <v>74.62</v>
      </c>
    </row>
    <row r="43" spans="1:12" s="45" customFormat="1" ht="15.75" customHeight="1" thickBot="1" x14ac:dyDescent="0.25">
      <c r="A43" s="66">
        <f>A25</f>
        <v>1</v>
      </c>
      <c r="B43" s="66">
        <f>B25</f>
        <v>2</v>
      </c>
      <c r="C43" s="70" t="s">
        <v>4</v>
      </c>
      <c r="D43" s="71"/>
      <c r="E43" s="62"/>
      <c r="F43" s="63">
        <f>F32+F42</f>
        <v>1495</v>
      </c>
      <c r="G43" s="63">
        <f t="shared" ref="G43:L43" si="8">G32+G42</f>
        <v>44</v>
      </c>
      <c r="H43" s="63">
        <f t="shared" si="8"/>
        <v>51</v>
      </c>
      <c r="I43" s="63">
        <f t="shared" si="8"/>
        <v>184</v>
      </c>
      <c r="J43" s="63">
        <f t="shared" si="8"/>
        <v>1371</v>
      </c>
      <c r="K43" s="63"/>
      <c r="L43" s="63">
        <f t="shared" si="8"/>
        <v>149.24</v>
      </c>
    </row>
    <row r="44" spans="1:12" s="45" customFormat="1" ht="15" x14ac:dyDescent="0.25">
      <c r="A44" s="40">
        <v>1</v>
      </c>
      <c r="B44" s="41">
        <v>3</v>
      </c>
      <c r="C44" s="18" t="s">
        <v>20</v>
      </c>
      <c r="D44" s="5" t="s">
        <v>21</v>
      </c>
      <c r="E44" s="42" t="s">
        <v>102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103</v>
      </c>
      <c r="L44" s="43">
        <v>47.44</v>
      </c>
    </row>
    <row r="45" spans="1:12" s="45" customFormat="1" ht="14.45" x14ac:dyDescent="0.3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5" x14ac:dyDescent="0.25">
      <c r="A46" s="46"/>
      <c r="B46" s="47"/>
      <c r="C46" s="9"/>
      <c r="D46" s="6" t="s">
        <v>22</v>
      </c>
      <c r="E46" s="49" t="s">
        <v>76</v>
      </c>
      <c r="F46" s="50">
        <v>200</v>
      </c>
      <c r="G46" s="50"/>
      <c r="H46" s="50"/>
      <c r="I46" s="50">
        <v>20</v>
      </c>
      <c r="J46" s="50">
        <v>80</v>
      </c>
      <c r="K46" s="51" t="s">
        <v>77</v>
      </c>
      <c r="L46" s="50">
        <v>3.47</v>
      </c>
    </row>
    <row r="47" spans="1:12" s="45" customFormat="1" ht="15" x14ac:dyDescent="0.25">
      <c r="A47" s="46"/>
      <c r="B47" s="47"/>
      <c r="C47" s="9"/>
      <c r="D47" s="6" t="s">
        <v>23</v>
      </c>
      <c r="E47" s="49" t="s">
        <v>74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75</v>
      </c>
      <c r="L47" s="50">
        <v>16.5</v>
      </c>
    </row>
    <row r="48" spans="1:12" s="45" customFormat="1" ht="15" x14ac:dyDescent="0.25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5" x14ac:dyDescent="0.25">
      <c r="A49" s="46"/>
      <c r="B49" s="47"/>
      <c r="C49" s="9"/>
      <c r="D49" s="48" t="s">
        <v>78</v>
      </c>
      <c r="E49" s="49" t="s">
        <v>79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80</v>
      </c>
      <c r="L49" s="50">
        <v>7.21</v>
      </c>
    </row>
    <row r="50" spans="1:12" s="45" customFormat="1" ht="14.45" x14ac:dyDescent="0.3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5" x14ac:dyDescent="0.25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5" x14ac:dyDescent="0.25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 t="s">
        <v>81</v>
      </c>
      <c r="F52" s="50">
        <v>60</v>
      </c>
      <c r="G52" s="50">
        <v>1</v>
      </c>
      <c r="H52" s="50">
        <v>8</v>
      </c>
      <c r="I52" s="50">
        <v>4</v>
      </c>
      <c r="J52" s="50">
        <v>92</v>
      </c>
      <c r="K52" s="51" t="s">
        <v>82</v>
      </c>
      <c r="L52" s="50">
        <v>9.26</v>
      </c>
    </row>
    <row r="53" spans="1:12" s="45" customFormat="1" ht="15" x14ac:dyDescent="0.25">
      <c r="A53" s="46"/>
      <c r="B53" s="47"/>
      <c r="C53" s="9"/>
      <c r="D53" s="6" t="s">
        <v>27</v>
      </c>
      <c r="E53" s="49" t="s">
        <v>83</v>
      </c>
      <c r="F53" s="50">
        <v>200</v>
      </c>
      <c r="G53" s="50">
        <v>6</v>
      </c>
      <c r="H53" s="50">
        <v>4</v>
      </c>
      <c r="I53" s="50">
        <v>30</v>
      </c>
      <c r="J53" s="50">
        <v>180</v>
      </c>
      <c r="K53" s="51" t="s">
        <v>84</v>
      </c>
      <c r="L53" s="50">
        <v>9.77</v>
      </c>
    </row>
    <row r="54" spans="1:12" s="45" customFormat="1" ht="15" x14ac:dyDescent="0.25">
      <c r="A54" s="46"/>
      <c r="B54" s="47"/>
      <c r="C54" s="9"/>
      <c r="D54" s="6" t="s">
        <v>28</v>
      </c>
      <c r="E54" s="49" t="s">
        <v>85</v>
      </c>
      <c r="F54" s="50">
        <v>200</v>
      </c>
      <c r="G54" s="50">
        <v>16</v>
      </c>
      <c r="H54" s="50">
        <v>16</v>
      </c>
      <c r="I54" s="50">
        <v>18</v>
      </c>
      <c r="J54" s="50">
        <v>280</v>
      </c>
      <c r="K54" s="51" t="s">
        <v>86</v>
      </c>
      <c r="L54" s="50">
        <v>46.01</v>
      </c>
    </row>
    <row r="55" spans="1:12" s="45" customFormat="1" ht="15" x14ac:dyDescent="0.25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5" x14ac:dyDescent="0.25">
      <c r="A56" s="46"/>
      <c r="B56" s="47"/>
      <c r="C56" s="9"/>
      <c r="D56" s="6" t="s">
        <v>30</v>
      </c>
      <c r="E56" s="49" t="s">
        <v>53</v>
      </c>
      <c r="F56" s="50">
        <v>200</v>
      </c>
      <c r="G56" s="50"/>
      <c r="H56" s="50"/>
      <c r="I56" s="50">
        <v>18</v>
      </c>
      <c r="J56" s="50">
        <v>72</v>
      </c>
      <c r="K56" s="51" t="s">
        <v>54</v>
      </c>
      <c r="L56" s="50">
        <v>5.9</v>
      </c>
    </row>
    <row r="57" spans="1:12" s="45" customFormat="1" ht="15" x14ac:dyDescent="0.25">
      <c r="A57" s="46"/>
      <c r="B57" s="47"/>
      <c r="C57" s="9"/>
      <c r="D57" s="6" t="s">
        <v>31</v>
      </c>
      <c r="E57" s="49" t="s">
        <v>55</v>
      </c>
      <c r="F57" s="50">
        <v>80</v>
      </c>
      <c r="G57" s="50">
        <v>4</v>
      </c>
      <c r="H57" s="50">
        <v>2</v>
      </c>
      <c r="I57" s="50">
        <v>33</v>
      </c>
      <c r="J57" s="50">
        <v>166</v>
      </c>
      <c r="K57" s="51" t="s">
        <v>56</v>
      </c>
      <c r="L57" s="50">
        <v>3.68</v>
      </c>
    </row>
    <row r="58" spans="1:12" s="45" customFormat="1" ht="15" x14ac:dyDescent="0.25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4.45" x14ac:dyDescent="0.3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4.45" x14ac:dyDescent="0.3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5" x14ac:dyDescent="0.25">
      <c r="A61" s="52"/>
      <c r="B61" s="53"/>
      <c r="C61" s="7"/>
      <c r="D61" s="54" t="s">
        <v>33</v>
      </c>
      <c r="E61" s="55"/>
      <c r="F61" s="56">
        <f>SUM(F52:F60)</f>
        <v>740</v>
      </c>
      <c r="G61" s="56">
        <f t="shared" ref="G61:L61" si="10">SUM(G52:G60)</f>
        <v>27</v>
      </c>
      <c r="H61" s="56">
        <f t="shared" si="10"/>
        <v>30</v>
      </c>
      <c r="I61" s="56">
        <f t="shared" si="10"/>
        <v>103</v>
      </c>
      <c r="J61" s="56">
        <f t="shared" si="10"/>
        <v>790</v>
      </c>
      <c r="K61" s="57"/>
      <c r="L61" s="56">
        <f t="shared" si="10"/>
        <v>74.62</v>
      </c>
    </row>
    <row r="62" spans="1:12" s="45" customFormat="1" ht="15.75" customHeight="1" thickBot="1" x14ac:dyDescent="0.25">
      <c r="A62" s="60">
        <f>A44</f>
        <v>1</v>
      </c>
      <c r="B62" s="61">
        <f>B44</f>
        <v>3</v>
      </c>
      <c r="C62" s="70" t="s">
        <v>4</v>
      </c>
      <c r="D62" s="71"/>
      <c r="E62" s="62"/>
      <c r="F62" s="63">
        <f>F51+F61</f>
        <v>1445</v>
      </c>
      <c r="G62" s="63">
        <f t="shared" ref="G62:L62" si="11">G51+G61</f>
        <v>44</v>
      </c>
      <c r="H62" s="63">
        <f t="shared" si="11"/>
        <v>50</v>
      </c>
      <c r="I62" s="63">
        <f t="shared" si="11"/>
        <v>190</v>
      </c>
      <c r="J62" s="63">
        <f t="shared" si="11"/>
        <v>1386</v>
      </c>
      <c r="K62" s="63"/>
      <c r="L62" s="63">
        <f t="shared" si="11"/>
        <v>149.24</v>
      </c>
    </row>
    <row r="63" spans="1:12" s="45" customFormat="1" ht="15" x14ac:dyDescent="0.25">
      <c r="A63" s="40">
        <v>1</v>
      </c>
      <c r="B63" s="41">
        <v>4</v>
      </c>
      <c r="C63" s="18" t="s">
        <v>20</v>
      </c>
      <c r="D63" s="5" t="s">
        <v>21</v>
      </c>
      <c r="E63" s="42" t="s">
        <v>87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88</v>
      </c>
      <c r="L63" s="43">
        <v>31.79</v>
      </c>
    </row>
    <row r="64" spans="1:12" s="45" customFormat="1" ht="14.45" x14ac:dyDescent="0.3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5" x14ac:dyDescent="0.25">
      <c r="A65" s="46"/>
      <c r="B65" s="47"/>
      <c r="C65" s="9"/>
      <c r="D65" s="6" t="s">
        <v>22</v>
      </c>
      <c r="E65" s="49" t="s">
        <v>59</v>
      </c>
      <c r="F65" s="50">
        <v>200</v>
      </c>
      <c r="G65" s="50"/>
      <c r="H65" s="50"/>
      <c r="I65" s="50">
        <v>12</v>
      </c>
      <c r="J65" s="50">
        <v>48</v>
      </c>
      <c r="K65" s="51" t="s">
        <v>60</v>
      </c>
      <c r="L65" s="50">
        <v>3.61</v>
      </c>
    </row>
    <row r="66" spans="1:12" s="45" customFormat="1" ht="15" x14ac:dyDescent="0.25">
      <c r="A66" s="46"/>
      <c r="B66" s="47"/>
      <c r="C66" s="9"/>
      <c r="D66" s="6" t="s">
        <v>23</v>
      </c>
      <c r="E66" s="49" t="s">
        <v>61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75</v>
      </c>
      <c r="L66" s="50">
        <v>16.5</v>
      </c>
    </row>
    <row r="67" spans="1:12" s="45" customFormat="1" ht="15" x14ac:dyDescent="0.25">
      <c r="A67" s="46"/>
      <c r="B67" s="47"/>
      <c r="C67" s="9"/>
      <c r="D67" s="6" t="s">
        <v>24</v>
      </c>
      <c r="E67" s="49" t="s">
        <v>63</v>
      </c>
      <c r="F67" s="50">
        <v>100</v>
      </c>
      <c r="G67" s="50"/>
      <c r="H67" s="50"/>
      <c r="I67" s="50">
        <v>11</v>
      </c>
      <c r="J67" s="50">
        <v>44</v>
      </c>
      <c r="K67" s="51" t="s">
        <v>64</v>
      </c>
      <c r="L67" s="50">
        <v>22.72</v>
      </c>
    </row>
    <row r="68" spans="1:12" s="45" customFormat="1" ht="14.45" x14ac:dyDescent="0.3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4.45" x14ac:dyDescent="0.3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5" x14ac:dyDescent="0.25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5" x14ac:dyDescent="0.25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 t="s">
        <v>65</v>
      </c>
      <c r="F71" s="50">
        <v>60</v>
      </c>
      <c r="G71" s="50">
        <v>1</v>
      </c>
      <c r="H71" s="50">
        <v>8</v>
      </c>
      <c r="I71" s="50">
        <v>6</v>
      </c>
      <c r="J71" s="50">
        <v>100</v>
      </c>
      <c r="K71" s="51" t="s">
        <v>66</v>
      </c>
      <c r="L71" s="50">
        <v>8.4700000000000006</v>
      </c>
    </row>
    <row r="72" spans="1:12" s="45" customFormat="1" ht="15" x14ac:dyDescent="0.25">
      <c r="A72" s="46"/>
      <c r="B72" s="47"/>
      <c r="C72" s="9"/>
      <c r="D72" s="6" t="s">
        <v>27</v>
      </c>
      <c r="E72" s="49" t="s">
        <v>89</v>
      </c>
      <c r="F72" s="50">
        <v>200</v>
      </c>
      <c r="G72" s="50">
        <v>2</v>
      </c>
      <c r="H72" s="50">
        <v>5</v>
      </c>
      <c r="I72" s="50">
        <v>19</v>
      </c>
      <c r="J72" s="50">
        <v>129</v>
      </c>
      <c r="K72" s="51" t="s">
        <v>90</v>
      </c>
      <c r="L72" s="50">
        <v>10.55</v>
      </c>
    </row>
    <row r="73" spans="1:12" s="45" customFormat="1" ht="15" x14ac:dyDescent="0.25">
      <c r="A73" s="46"/>
      <c r="B73" s="47"/>
      <c r="C73" s="9"/>
      <c r="D73" s="6" t="s">
        <v>28</v>
      </c>
      <c r="E73" s="49" t="s">
        <v>91</v>
      </c>
      <c r="F73" s="50">
        <v>105</v>
      </c>
      <c r="G73" s="50">
        <v>9</v>
      </c>
      <c r="H73" s="50">
        <v>5</v>
      </c>
      <c r="I73" s="50">
        <v>4</v>
      </c>
      <c r="J73" s="50">
        <v>97</v>
      </c>
      <c r="K73" s="51" t="s">
        <v>101</v>
      </c>
      <c r="L73" s="50">
        <v>18.03</v>
      </c>
    </row>
    <row r="74" spans="1:12" s="45" customFormat="1" ht="15" x14ac:dyDescent="0.25">
      <c r="A74" s="46"/>
      <c r="B74" s="47"/>
      <c r="C74" s="9"/>
      <c r="D74" s="6" t="s">
        <v>29</v>
      </c>
      <c r="E74" s="49" t="s">
        <v>71</v>
      </c>
      <c r="F74" s="50">
        <v>200</v>
      </c>
      <c r="G74" s="50">
        <v>10</v>
      </c>
      <c r="H74" s="50">
        <v>11</v>
      </c>
      <c r="I74" s="50">
        <v>16</v>
      </c>
      <c r="J74" s="50">
        <v>203</v>
      </c>
      <c r="K74" s="51" t="s">
        <v>72</v>
      </c>
      <c r="L74" s="50">
        <v>9.02</v>
      </c>
    </row>
    <row r="75" spans="1:12" s="45" customFormat="1" ht="15" x14ac:dyDescent="0.25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5" x14ac:dyDescent="0.25">
      <c r="A76" s="46"/>
      <c r="B76" s="47"/>
      <c r="C76" s="9"/>
      <c r="D76" s="6" t="s">
        <v>31</v>
      </c>
      <c r="E76" s="49" t="s">
        <v>55</v>
      </c>
      <c r="F76" s="50">
        <v>80</v>
      </c>
      <c r="G76" s="50">
        <v>4</v>
      </c>
      <c r="H76" s="50">
        <v>2</v>
      </c>
      <c r="I76" s="50">
        <v>33</v>
      </c>
      <c r="J76" s="50">
        <v>166</v>
      </c>
      <c r="K76" s="51" t="s">
        <v>56</v>
      </c>
      <c r="L76" s="50">
        <v>3.68</v>
      </c>
    </row>
    <row r="77" spans="1:12" s="45" customFormat="1" ht="15" x14ac:dyDescent="0.25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5" x14ac:dyDescent="0.25">
      <c r="A78" s="46"/>
      <c r="B78" s="47"/>
      <c r="C78" s="9"/>
      <c r="D78" s="48" t="s">
        <v>24</v>
      </c>
      <c r="E78" s="49" t="s">
        <v>63</v>
      </c>
      <c r="F78" s="50">
        <v>100</v>
      </c>
      <c r="G78" s="50"/>
      <c r="H78" s="50"/>
      <c r="I78" s="50">
        <v>11</v>
      </c>
      <c r="J78" s="50">
        <v>44</v>
      </c>
      <c r="K78" s="51" t="s">
        <v>64</v>
      </c>
      <c r="L78" s="50">
        <v>20.98</v>
      </c>
    </row>
    <row r="79" spans="1:12" s="45" customFormat="1" ht="15" x14ac:dyDescent="0.25">
      <c r="A79" s="46"/>
      <c r="B79" s="47"/>
      <c r="C79" s="9"/>
      <c r="D79" s="48" t="s">
        <v>22</v>
      </c>
      <c r="E79" s="49" t="s">
        <v>73</v>
      </c>
      <c r="F79" s="50">
        <v>205</v>
      </c>
      <c r="G79" s="50"/>
      <c r="H79" s="50"/>
      <c r="I79" s="50">
        <v>18</v>
      </c>
      <c r="J79" s="50">
        <v>72</v>
      </c>
      <c r="K79" s="51" t="s">
        <v>60</v>
      </c>
      <c r="L79" s="50">
        <v>3.89</v>
      </c>
    </row>
    <row r="80" spans="1:12" s="45" customFormat="1" ht="15" x14ac:dyDescent="0.25">
      <c r="A80" s="52"/>
      <c r="B80" s="53"/>
      <c r="C80" s="7"/>
      <c r="D80" s="54" t="s">
        <v>33</v>
      </c>
      <c r="E80" s="55"/>
      <c r="F80" s="56">
        <f>SUM(F71:F79)</f>
        <v>950</v>
      </c>
      <c r="G80" s="56">
        <f t="shared" ref="G80:L80" si="13">SUM(G71:G79)</f>
        <v>26</v>
      </c>
      <c r="H80" s="56">
        <f t="shared" si="13"/>
        <v>31</v>
      </c>
      <c r="I80" s="56">
        <f t="shared" si="13"/>
        <v>107</v>
      </c>
      <c r="J80" s="56">
        <f t="shared" si="13"/>
        <v>811</v>
      </c>
      <c r="K80" s="57"/>
      <c r="L80" s="56">
        <f t="shared" si="13"/>
        <v>74.62</v>
      </c>
    </row>
    <row r="81" spans="1:12" s="45" customFormat="1" ht="15.75" customHeight="1" thickBot="1" x14ac:dyDescent="0.25">
      <c r="A81" s="60">
        <f>A63</f>
        <v>1</v>
      </c>
      <c r="B81" s="61">
        <f>B63</f>
        <v>4</v>
      </c>
      <c r="C81" s="70" t="s">
        <v>4</v>
      </c>
      <c r="D81" s="71"/>
      <c r="E81" s="62"/>
      <c r="F81" s="63">
        <f>F70+F80</f>
        <v>1615</v>
      </c>
      <c r="G81" s="63">
        <f t="shared" ref="G81:L81" si="14">G70+G80</f>
        <v>44</v>
      </c>
      <c r="H81" s="63">
        <f t="shared" si="14"/>
        <v>49</v>
      </c>
      <c r="I81" s="63">
        <f t="shared" si="14"/>
        <v>192</v>
      </c>
      <c r="J81" s="63">
        <f t="shared" si="14"/>
        <v>1385</v>
      </c>
      <c r="K81" s="63"/>
      <c r="L81" s="63">
        <f t="shared" si="14"/>
        <v>149.24</v>
      </c>
    </row>
    <row r="82" spans="1:12" s="45" customFormat="1" ht="15" x14ac:dyDescent="0.25">
      <c r="A82" s="40">
        <v>1</v>
      </c>
      <c r="B82" s="41">
        <v>5</v>
      </c>
      <c r="C82" s="18" t="s">
        <v>20</v>
      </c>
      <c r="D82" s="5" t="s">
        <v>21</v>
      </c>
      <c r="E82" s="42" t="s">
        <v>92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4.45" x14ac:dyDescent="0.3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5" x14ac:dyDescent="0.25">
      <c r="A84" s="46"/>
      <c r="B84" s="47"/>
      <c r="C84" s="9"/>
      <c r="D84" s="6" t="s">
        <v>22</v>
      </c>
      <c r="E84" s="49" t="s">
        <v>93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5" x14ac:dyDescent="0.25">
      <c r="A85" s="46"/>
      <c r="B85" s="47"/>
      <c r="C85" s="9"/>
      <c r="D85" s="6" t="s">
        <v>23</v>
      </c>
      <c r="E85" s="49" t="s">
        <v>74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62</v>
      </c>
      <c r="L85" s="50">
        <v>12.53</v>
      </c>
    </row>
    <row r="86" spans="1:12" s="45" customFormat="1" ht="15" x14ac:dyDescent="0.25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4.45" x14ac:dyDescent="0.3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4.45" x14ac:dyDescent="0.3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5" x14ac:dyDescent="0.25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5" x14ac:dyDescent="0.25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 t="s">
        <v>45</v>
      </c>
      <c r="F90" s="50">
        <v>60</v>
      </c>
      <c r="G90" s="50">
        <v>2</v>
      </c>
      <c r="H90" s="50">
        <v>3</v>
      </c>
      <c r="I90" s="50">
        <v>3</v>
      </c>
      <c r="J90" s="50">
        <v>47</v>
      </c>
      <c r="K90" s="51" t="s">
        <v>94</v>
      </c>
      <c r="L90" s="50">
        <v>4.92</v>
      </c>
    </row>
    <row r="91" spans="1:12" s="45" customFormat="1" ht="15" x14ac:dyDescent="0.25">
      <c r="A91" s="46"/>
      <c r="B91" s="47"/>
      <c r="C91" s="9"/>
      <c r="D91" s="6" t="s">
        <v>27</v>
      </c>
      <c r="E91" s="49" t="s">
        <v>95</v>
      </c>
      <c r="F91" s="50">
        <v>200</v>
      </c>
      <c r="G91" s="50">
        <v>5</v>
      </c>
      <c r="H91" s="50">
        <v>7</v>
      </c>
      <c r="I91" s="50">
        <v>19</v>
      </c>
      <c r="J91" s="50">
        <v>159</v>
      </c>
      <c r="K91" s="51" t="s">
        <v>96</v>
      </c>
      <c r="L91" s="50">
        <v>9.9600000000000009</v>
      </c>
    </row>
    <row r="92" spans="1:12" s="45" customFormat="1" ht="15" x14ac:dyDescent="0.25">
      <c r="A92" s="46"/>
      <c r="B92" s="47"/>
      <c r="C92" s="9"/>
      <c r="D92" s="6" t="s">
        <v>28</v>
      </c>
      <c r="E92" s="49" t="s">
        <v>97</v>
      </c>
      <c r="F92" s="50">
        <v>90</v>
      </c>
      <c r="G92" s="50">
        <v>12</v>
      </c>
      <c r="H92" s="50">
        <v>13</v>
      </c>
      <c r="I92" s="50">
        <v>21</v>
      </c>
      <c r="J92" s="50">
        <v>249</v>
      </c>
      <c r="K92" s="51" t="s">
        <v>98</v>
      </c>
      <c r="L92" s="50">
        <v>43.7</v>
      </c>
    </row>
    <row r="93" spans="1:12" s="45" customFormat="1" ht="15" x14ac:dyDescent="0.25">
      <c r="A93" s="46"/>
      <c r="B93" s="47"/>
      <c r="C93" s="9"/>
      <c r="D93" s="6" t="s">
        <v>29</v>
      </c>
      <c r="E93" s="49" t="s">
        <v>99</v>
      </c>
      <c r="F93" s="50">
        <v>170</v>
      </c>
      <c r="G93" s="50">
        <v>6</v>
      </c>
      <c r="H93" s="50">
        <v>7</v>
      </c>
      <c r="I93" s="50">
        <v>13</v>
      </c>
      <c r="J93" s="50">
        <v>139</v>
      </c>
      <c r="K93" s="51" t="s">
        <v>100</v>
      </c>
      <c r="L93" s="50">
        <v>6.46</v>
      </c>
    </row>
    <row r="94" spans="1:12" s="45" customFormat="1" ht="15" x14ac:dyDescent="0.25">
      <c r="A94" s="46"/>
      <c r="B94" s="47"/>
      <c r="C94" s="9"/>
      <c r="D94" s="6" t="s">
        <v>30</v>
      </c>
      <c r="E94" s="49" t="s">
        <v>53</v>
      </c>
      <c r="F94" s="50">
        <v>200</v>
      </c>
      <c r="G94" s="50"/>
      <c r="H94" s="50"/>
      <c r="I94" s="50">
        <v>18</v>
      </c>
      <c r="J94" s="50">
        <v>72</v>
      </c>
      <c r="K94" s="51" t="s">
        <v>54</v>
      </c>
      <c r="L94" s="50">
        <v>5.9</v>
      </c>
    </row>
    <row r="95" spans="1:12" s="45" customFormat="1" ht="15" x14ac:dyDescent="0.25">
      <c r="A95" s="46"/>
      <c r="B95" s="47"/>
      <c r="C95" s="9"/>
      <c r="D95" s="6" t="s">
        <v>31</v>
      </c>
      <c r="E95" s="49" t="s">
        <v>55</v>
      </c>
      <c r="F95" s="50">
        <v>80</v>
      </c>
      <c r="G95" s="50">
        <v>4</v>
      </c>
      <c r="H95" s="50">
        <v>2</v>
      </c>
      <c r="I95" s="50">
        <v>33</v>
      </c>
      <c r="J95" s="50">
        <v>166</v>
      </c>
      <c r="K95" s="51" t="s">
        <v>56</v>
      </c>
      <c r="L95" s="50">
        <v>3.68</v>
      </c>
    </row>
    <row r="96" spans="1:12" s="45" customFormat="1" ht="15" x14ac:dyDescent="0.25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3" s="45" customFormat="1" ht="14.45" x14ac:dyDescent="0.3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3" s="45" customFormat="1" ht="14.45" x14ac:dyDescent="0.3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3" s="45" customFormat="1" ht="15" x14ac:dyDescent="0.25">
      <c r="A99" s="52"/>
      <c r="B99" s="53"/>
      <c r="C99" s="7"/>
      <c r="D99" s="54" t="s">
        <v>33</v>
      </c>
      <c r="E99" s="55"/>
      <c r="F99" s="56">
        <f>SUM(F90:F98)</f>
        <v>800</v>
      </c>
      <c r="G99" s="56">
        <f t="shared" ref="G99:L99" si="16">SUM(G90:G98)</f>
        <v>29</v>
      </c>
      <c r="H99" s="56">
        <f t="shared" si="16"/>
        <v>32</v>
      </c>
      <c r="I99" s="56">
        <f t="shared" si="16"/>
        <v>107</v>
      </c>
      <c r="J99" s="56">
        <f t="shared" si="16"/>
        <v>832</v>
      </c>
      <c r="K99" s="57"/>
      <c r="L99" s="56">
        <f t="shared" si="16"/>
        <v>74.620000000000019</v>
      </c>
    </row>
    <row r="100" spans="1:13" s="45" customFormat="1" ht="15.75" customHeight="1" thickBot="1" x14ac:dyDescent="0.25">
      <c r="A100" s="60">
        <f>A82</f>
        <v>1</v>
      </c>
      <c r="B100" s="61">
        <f>B82</f>
        <v>5</v>
      </c>
      <c r="C100" s="70" t="s">
        <v>4</v>
      </c>
      <c r="D100" s="71"/>
      <c r="E100" s="62"/>
      <c r="F100" s="63">
        <f>F89+F99</f>
        <v>1354</v>
      </c>
      <c r="G100" s="63">
        <f t="shared" ref="G100:L100" si="17">G89+G99</f>
        <v>45</v>
      </c>
      <c r="H100" s="63">
        <f t="shared" si="17"/>
        <v>50</v>
      </c>
      <c r="I100" s="63">
        <f t="shared" si="17"/>
        <v>196</v>
      </c>
      <c r="J100" s="63">
        <f t="shared" si="17"/>
        <v>1414</v>
      </c>
      <c r="K100" s="63"/>
      <c r="L100" s="63">
        <f t="shared" si="17"/>
        <v>149.24</v>
      </c>
    </row>
    <row r="101" spans="1:13" ht="15" x14ac:dyDescent="0.25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  <c r="M101" s="45"/>
    </row>
    <row r="102" spans="1:13" ht="14.45" x14ac:dyDescent="0.3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  <c r="M102" s="45"/>
    </row>
    <row r="103" spans="1:13" ht="15" x14ac:dyDescent="0.25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  <c r="M103" s="45"/>
    </row>
    <row r="104" spans="1:13" ht="15" x14ac:dyDescent="0.25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  <c r="M104" s="45"/>
    </row>
    <row r="105" spans="1:13" ht="15" x14ac:dyDescent="0.25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  <c r="M105" s="45"/>
    </row>
    <row r="106" spans="1:13" ht="14.45" x14ac:dyDescent="0.3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  <c r="M106" s="45"/>
    </row>
    <row r="107" spans="1:13" ht="14.45" x14ac:dyDescent="0.3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  <c r="M107" s="45"/>
    </row>
    <row r="108" spans="1:13" ht="15" x14ac:dyDescent="0.25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  <c r="M108" s="45"/>
    </row>
    <row r="109" spans="1:13" ht="15" x14ac:dyDescent="0.25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 t="s">
        <v>45</v>
      </c>
      <c r="F109" s="50">
        <v>60</v>
      </c>
      <c r="G109" s="50">
        <v>2</v>
      </c>
      <c r="H109" s="50">
        <v>3</v>
      </c>
      <c r="I109" s="50">
        <v>3</v>
      </c>
      <c r="J109" s="50">
        <v>47</v>
      </c>
      <c r="K109" s="51" t="s">
        <v>46</v>
      </c>
      <c r="L109" s="50">
        <v>5.31</v>
      </c>
      <c r="M109" s="45"/>
    </row>
    <row r="110" spans="1:13" ht="15" x14ac:dyDescent="0.25">
      <c r="A110" s="19"/>
      <c r="B110" s="13"/>
      <c r="C110" s="9"/>
      <c r="D110" s="6" t="s">
        <v>27</v>
      </c>
      <c r="E110" s="49" t="s">
        <v>47</v>
      </c>
      <c r="F110" s="50">
        <v>200</v>
      </c>
      <c r="G110" s="50">
        <v>4</v>
      </c>
      <c r="H110" s="50">
        <v>7</v>
      </c>
      <c r="I110" s="50">
        <v>20</v>
      </c>
      <c r="J110" s="50">
        <v>159</v>
      </c>
      <c r="K110" s="51" t="s">
        <v>48</v>
      </c>
      <c r="L110" s="50">
        <v>8.11</v>
      </c>
      <c r="M110" s="45"/>
    </row>
    <row r="111" spans="1:13" ht="15" x14ac:dyDescent="0.25">
      <c r="A111" s="19"/>
      <c r="B111" s="13"/>
      <c r="C111" s="9"/>
      <c r="D111" s="6" t="s">
        <v>28</v>
      </c>
      <c r="E111" s="49" t="s">
        <v>49</v>
      </c>
      <c r="F111" s="50">
        <v>90</v>
      </c>
      <c r="G111" s="50">
        <v>14</v>
      </c>
      <c r="H111" s="50">
        <v>4</v>
      </c>
      <c r="I111" s="50"/>
      <c r="J111" s="50">
        <v>92</v>
      </c>
      <c r="K111" s="51" t="s">
        <v>50</v>
      </c>
      <c r="L111" s="50">
        <v>35.17</v>
      </c>
      <c r="M111" s="45"/>
    </row>
    <row r="112" spans="1:13" ht="15" x14ac:dyDescent="0.25">
      <c r="A112" s="19"/>
      <c r="B112" s="13"/>
      <c r="C112" s="9"/>
      <c r="D112" s="6" t="s">
        <v>29</v>
      </c>
      <c r="E112" s="49" t="s">
        <v>51</v>
      </c>
      <c r="F112" s="50">
        <v>200</v>
      </c>
      <c r="G112" s="50">
        <v>3</v>
      </c>
      <c r="H112" s="50">
        <v>8</v>
      </c>
      <c r="I112" s="50">
        <v>30</v>
      </c>
      <c r="J112" s="50">
        <v>204</v>
      </c>
      <c r="K112" s="51" t="s">
        <v>52</v>
      </c>
      <c r="L112" s="50">
        <v>16.45</v>
      </c>
      <c r="M112" s="45"/>
    </row>
    <row r="113" spans="1:13" ht="15" x14ac:dyDescent="0.25">
      <c r="A113" s="19"/>
      <c r="B113" s="13"/>
      <c r="C113" s="9"/>
      <c r="D113" s="6" t="s">
        <v>30</v>
      </c>
      <c r="E113" s="49" t="s">
        <v>53</v>
      </c>
      <c r="F113" s="50">
        <v>200</v>
      </c>
      <c r="G113" s="50"/>
      <c r="H113" s="50"/>
      <c r="I113" s="50">
        <v>18</v>
      </c>
      <c r="J113" s="50">
        <v>72</v>
      </c>
      <c r="K113" s="51" t="s">
        <v>54</v>
      </c>
      <c r="L113" s="50">
        <v>5.9</v>
      </c>
      <c r="M113" s="45"/>
    </row>
    <row r="114" spans="1:13" ht="15" x14ac:dyDescent="0.25">
      <c r="A114" s="19"/>
      <c r="B114" s="13"/>
      <c r="C114" s="9"/>
      <c r="D114" s="6" t="s">
        <v>31</v>
      </c>
      <c r="E114" s="49" t="s">
        <v>55</v>
      </c>
      <c r="F114" s="50">
        <v>80</v>
      </c>
      <c r="G114" s="50">
        <v>4</v>
      </c>
      <c r="H114" s="50">
        <v>2</v>
      </c>
      <c r="I114" s="50">
        <v>33</v>
      </c>
      <c r="J114" s="50">
        <v>166</v>
      </c>
      <c r="K114" s="51" t="s">
        <v>56</v>
      </c>
      <c r="L114" s="50">
        <v>3.68</v>
      </c>
      <c r="M114" s="45"/>
    </row>
    <row r="115" spans="1:13" ht="15" x14ac:dyDescent="0.25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  <c r="M115" s="45"/>
    </row>
    <row r="116" spans="1:13" ht="14.45" x14ac:dyDescent="0.3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  <c r="M116" s="45"/>
    </row>
    <row r="117" spans="1:13" ht="14.45" x14ac:dyDescent="0.3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  <c r="M117" s="45"/>
    </row>
    <row r="118" spans="1:13" ht="15" x14ac:dyDescent="0.25">
      <c r="A118" s="20"/>
      <c r="B118" s="15"/>
      <c r="C118" s="7"/>
      <c r="D118" s="54" t="s">
        <v>33</v>
      </c>
      <c r="E118" s="55"/>
      <c r="F118" s="56">
        <f>SUM(F109:F117)</f>
        <v>830</v>
      </c>
      <c r="G118" s="56">
        <f t="shared" ref="G118:J118" si="20">SUM(G109:G117)</f>
        <v>27</v>
      </c>
      <c r="H118" s="56">
        <f t="shared" si="20"/>
        <v>24</v>
      </c>
      <c r="I118" s="56">
        <f t="shared" si="20"/>
        <v>104</v>
      </c>
      <c r="J118" s="56">
        <f t="shared" si="20"/>
        <v>740</v>
      </c>
      <c r="K118" s="57"/>
      <c r="L118" s="56">
        <f t="shared" ref="L118" si="21">SUM(L109:L117)</f>
        <v>74.620000000000019</v>
      </c>
      <c r="M118" s="45"/>
    </row>
    <row r="119" spans="1:13" ht="15.75" customHeight="1" thickBot="1" x14ac:dyDescent="0.25">
      <c r="A119" s="24">
        <f>A101</f>
        <v>2</v>
      </c>
      <c r="B119" s="25">
        <f>B101</f>
        <v>1</v>
      </c>
      <c r="C119" s="70" t="s">
        <v>4</v>
      </c>
      <c r="D119" s="71"/>
      <c r="E119" s="62"/>
      <c r="F119" s="63">
        <f>F108+F118</f>
        <v>1383</v>
      </c>
      <c r="G119" s="63">
        <f t="shared" ref="G119:J119" si="22">G108+G118</f>
        <v>43</v>
      </c>
      <c r="H119" s="63">
        <f t="shared" si="22"/>
        <v>43</v>
      </c>
      <c r="I119" s="63">
        <f t="shared" si="22"/>
        <v>192</v>
      </c>
      <c r="J119" s="63">
        <f t="shared" si="22"/>
        <v>1327</v>
      </c>
      <c r="K119" s="63"/>
      <c r="L119" s="63">
        <f t="shared" ref="L119" si="23">L108+L118</f>
        <v>149.24</v>
      </c>
      <c r="M119" s="45"/>
    </row>
    <row r="120" spans="1:13" ht="15" x14ac:dyDescent="0.25">
      <c r="A120" s="12">
        <v>2</v>
      </c>
      <c r="B120" s="13">
        <v>2</v>
      </c>
      <c r="C120" s="18" t="s">
        <v>20</v>
      </c>
      <c r="D120" s="5" t="s">
        <v>21</v>
      </c>
      <c r="E120" s="42" t="s">
        <v>57</v>
      </c>
      <c r="F120" s="43">
        <v>245</v>
      </c>
      <c r="G120" s="43">
        <v>12</v>
      </c>
      <c r="H120" s="43">
        <v>11</v>
      </c>
      <c r="I120" s="43">
        <v>29</v>
      </c>
      <c r="J120" s="43">
        <v>263</v>
      </c>
      <c r="K120" s="44" t="s">
        <v>58</v>
      </c>
      <c r="L120" s="43">
        <v>34.96</v>
      </c>
      <c r="M120" s="45"/>
    </row>
    <row r="121" spans="1:13" ht="14.45" x14ac:dyDescent="0.3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  <c r="M121" s="45"/>
    </row>
    <row r="122" spans="1:13" ht="15" x14ac:dyDescent="0.25">
      <c r="A122" s="12"/>
      <c r="B122" s="13"/>
      <c r="C122" s="9"/>
      <c r="D122" s="6" t="s">
        <v>22</v>
      </c>
      <c r="E122" s="49" t="s">
        <v>59</v>
      </c>
      <c r="F122" s="50">
        <v>200</v>
      </c>
      <c r="G122" s="50"/>
      <c r="H122" s="50"/>
      <c r="I122" s="50">
        <v>12</v>
      </c>
      <c r="J122" s="50">
        <v>48</v>
      </c>
      <c r="K122" s="51" t="s">
        <v>60</v>
      </c>
      <c r="L122" s="50">
        <v>3.61</v>
      </c>
      <c r="M122" s="45"/>
    </row>
    <row r="123" spans="1:13" ht="15" x14ac:dyDescent="0.25">
      <c r="A123" s="12"/>
      <c r="B123" s="13"/>
      <c r="C123" s="9"/>
      <c r="D123" s="6" t="s">
        <v>23</v>
      </c>
      <c r="E123" s="49" t="s">
        <v>61</v>
      </c>
      <c r="F123" s="50">
        <v>110</v>
      </c>
      <c r="G123" s="50">
        <v>6</v>
      </c>
      <c r="H123" s="50">
        <v>7</v>
      </c>
      <c r="I123" s="50">
        <v>32</v>
      </c>
      <c r="J123" s="50">
        <v>215</v>
      </c>
      <c r="K123" s="51" t="s">
        <v>62</v>
      </c>
      <c r="L123" s="50">
        <v>13.33</v>
      </c>
      <c r="M123" s="45"/>
    </row>
    <row r="124" spans="1:13" ht="15" x14ac:dyDescent="0.25">
      <c r="A124" s="12"/>
      <c r="B124" s="13"/>
      <c r="C124" s="9"/>
      <c r="D124" s="6" t="s">
        <v>24</v>
      </c>
      <c r="E124" s="49" t="s">
        <v>63</v>
      </c>
      <c r="F124" s="50">
        <v>100</v>
      </c>
      <c r="G124" s="50"/>
      <c r="H124" s="50"/>
      <c r="I124" s="50">
        <v>11</v>
      </c>
      <c r="J124" s="50">
        <v>44</v>
      </c>
      <c r="K124" s="51" t="s">
        <v>64</v>
      </c>
      <c r="L124" s="50">
        <v>22.72</v>
      </c>
      <c r="M124" s="45"/>
    </row>
    <row r="125" spans="1:13" ht="14.45" x14ac:dyDescent="0.3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  <c r="M125" s="45"/>
    </row>
    <row r="126" spans="1:13" ht="14.45" x14ac:dyDescent="0.3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  <c r="M126" s="45"/>
    </row>
    <row r="127" spans="1:13" ht="15" x14ac:dyDescent="0.25">
      <c r="A127" s="14"/>
      <c r="B127" s="15"/>
      <c r="C127" s="7"/>
      <c r="D127" s="54" t="s">
        <v>33</v>
      </c>
      <c r="E127" s="55"/>
      <c r="F127" s="56">
        <f>SUM(F120:F126)</f>
        <v>655</v>
      </c>
      <c r="G127" s="56">
        <f t="shared" ref="G127:J127" si="24">SUM(G120:G126)</f>
        <v>18</v>
      </c>
      <c r="H127" s="56">
        <f t="shared" si="24"/>
        <v>18</v>
      </c>
      <c r="I127" s="56">
        <f t="shared" si="24"/>
        <v>84</v>
      </c>
      <c r="J127" s="56">
        <f t="shared" si="24"/>
        <v>570</v>
      </c>
      <c r="K127" s="57"/>
      <c r="L127" s="56">
        <f t="shared" ref="L127" si="25">SUM(L120:L126)</f>
        <v>74.62</v>
      </c>
      <c r="M127" s="45"/>
    </row>
    <row r="128" spans="1:13" ht="15" x14ac:dyDescent="0.25">
      <c r="A128" s="11">
        <f>A120</f>
        <v>2</v>
      </c>
      <c r="B128" s="11">
        <f>B120</f>
        <v>2</v>
      </c>
      <c r="C128" s="8" t="s">
        <v>25</v>
      </c>
      <c r="D128" s="6" t="s">
        <v>26</v>
      </c>
      <c r="E128" s="49" t="s">
        <v>65</v>
      </c>
      <c r="F128" s="50">
        <v>60</v>
      </c>
      <c r="G128" s="50">
        <v>1</v>
      </c>
      <c r="H128" s="50">
        <v>5</v>
      </c>
      <c r="I128" s="50">
        <v>6</v>
      </c>
      <c r="J128" s="50">
        <v>73</v>
      </c>
      <c r="K128" s="51" t="s">
        <v>66</v>
      </c>
      <c r="L128" s="50">
        <v>4.6399999999999997</v>
      </c>
      <c r="M128" s="45"/>
    </row>
    <row r="129" spans="1:13" ht="15" x14ac:dyDescent="0.25">
      <c r="A129" s="12"/>
      <c r="B129" s="13"/>
      <c r="C129" s="9"/>
      <c r="D129" s="6" t="s">
        <v>27</v>
      </c>
      <c r="E129" s="49" t="s">
        <v>67</v>
      </c>
      <c r="F129" s="50">
        <v>210</v>
      </c>
      <c r="G129" s="50">
        <v>4</v>
      </c>
      <c r="H129" s="50">
        <v>6</v>
      </c>
      <c r="I129" s="50">
        <v>12</v>
      </c>
      <c r="J129" s="50">
        <v>118</v>
      </c>
      <c r="K129" s="51" t="s">
        <v>68</v>
      </c>
      <c r="L129" s="50">
        <v>13.14</v>
      </c>
      <c r="M129" s="45"/>
    </row>
    <row r="130" spans="1:13" ht="15" x14ac:dyDescent="0.25">
      <c r="A130" s="12"/>
      <c r="B130" s="13"/>
      <c r="C130" s="9"/>
      <c r="D130" s="6" t="s">
        <v>28</v>
      </c>
      <c r="E130" s="49" t="s">
        <v>69</v>
      </c>
      <c r="F130" s="50">
        <v>90</v>
      </c>
      <c r="G130" s="50">
        <v>13</v>
      </c>
      <c r="H130" s="50">
        <v>15</v>
      </c>
      <c r="I130" s="50">
        <v>6</v>
      </c>
      <c r="J130" s="50">
        <v>211</v>
      </c>
      <c r="K130" s="51" t="s">
        <v>70</v>
      </c>
      <c r="L130" s="50">
        <v>39.89</v>
      </c>
      <c r="M130" s="45"/>
    </row>
    <row r="131" spans="1:13" ht="15" x14ac:dyDescent="0.25">
      <c r="A131" s="12"/>
      <c r="B131" s="13"/>
      <c r="C131" s="9"/>
      <c r="D131" s="6" t="s">
        <v>29</v>
      </c>
      <c r="E131" s="49" t="s">
        <v>71</v>
      </c>
      <c r="F131" s="50">
        <v>195</v>
      </c>
      <c r="G131" s="50">
        <v>4</v>
      </c>
      <c r="H131" s="50">
        <v>5</v>
      </c>
      <c r="I131" s="50">
        <v>25</v>
      </c>
      <c r="J131" s="50">
        <v>161</v>
      </c>
      <c r="K131" s="51" t="s">
        <v>72</v>
      </c>
      <c r="L131" s="50">
        <v>9.0299999999999994</v>
      </c>
      <c r="M131" s="45"/>
    </row>
    <row r="132" spans="1:13" ht="15" x14ac:dyDescent="0.25">
      <c r="A132" s="12"/>
      <c r="B132" s="13"/>
      <c r="C132" s="9"/>
      <c r="D132" s="6" t="s">
        <v>30</v>
      </c>
      <c r="E132" s="49"/>
      <c r="F132" s="50"/>
      <c r="G132" s="50"/>
      <c r="H132" s="50"/>
      <c r="I132" s="50"/>
      <c r="J132" s="50"/>
      <c r="K132" s="51"/>
      <c r="L132" s="50"/>
      <c r="M132" s="45"/>
    </row>
    <row r="133" spans="1:13" ht="15" x14ac:dyDescent="0.25">
      <c r="A133" s="12"/>
      <c r="B133" s="13"/>
      <c r="C133" s="9"/>
      <c r="D133" s="6" t="s">
        <v>31</v>
      </c>
      <c r="E133" s="49" t="s">
        <v>55</v>
      </c>
      <c r="F133" s="50">
        <v>80</v>
      </c>
      <c r="G133" s="50">
        <v>4</v>
      </c>
      <c r="H133" s="50">
        <v>2</v>
      </c>
      <c r="I133" s="50">
        <v>33</v>
      </c>
      <c r="J133" s="50">
        <v>166</v>
      </c>
      <c r="K133" s="51" t="s">
        <v>56</v>
      </c>
      <c r="L133" s="50">
        <v>3.68</v>
      </c>
      <c r="M133" s="45"/>
    </row>
    <row r="134" spans="1:13" ht="15" x14ac:dyDescent="0.25">
      <c r="A134" s="12"/>
      <c r="B134" s="13"/>
      <c r="C134" s="9"/>
      <c r="D134" s="6" t="s">
        <v>32</v>
      </c>
      <c r="E134" s="49"/>
      <c r="F134" s="50"/>
      <c r="G134" s="50"/>
      <c r="H134" s="50"/>
      <c r="I134" s="50"/>
      <c r="J134" s="50"/>
      <c r="K134" s="51"/>
      <c r="L134" s="50"/>
      <c r="M134" s="45"/>
    </row>
    <row r="135" spans="1:13" ht="15" x14ac:dyDescent="0.25">
      <c r="A135" s="12"/>
      <c r="B135" s="13"/>
      <c r="C135" s="9"/>
      <c r="D135" s="48" t="s">
        <v>22</v>
      </c>
      <c r="E135" s="49" t="s">
        <v>73</v>
      </c>
      <c r="F135" s="50">
        <v>205</v>
      </c>
      <c r="G135" s="50"/>
      <c r="H135" s="50"/>
      <c r="I135" s="50">
        <v>18</v>
      </c>
      <c r="J135" s="50">
        <v>72</v>
      </c>
      <c r="K135" s="51" t="s">
        <v>60</v>
      </c>
      <c r="L135" s="50">
        <v>4.24</v>
      </c>
      <c r="M135" s="45"/>
    </row>
    <row r="136" spans="1:13" ht="14.45" x14ac:dyDescent="0.3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  <c r="M136" s="45"/>
    </row>
    <row r="137" spans="1:13" ht="15" x14ac:dyDescent="0.25">
      <c r="A137" s="14"/>
      <c r="B137" s="15"/>
      <c r="C137" s="7"/>
      <c r="D137" s="54" t="s">
        <v>33</v>
      </c>
      <c r="E137" s="55"/>
      <c r="F137" s="56">
        <f>SUM(F128:F136)</f>
        <v>840</v>
      </c>
      <c r="G137" s="56">
        <f t="shared" ref="G137:J137" si="26">SUM(G128:G136)</f>
        <v>26</v>
      </c>
      <c r="H137" s="56">
        <f t="shared" si="26"/>
        <v>33</v>
      </c>
      <c r="I137" s="56">
        <f t="shared" si="26"/>
        <v>100</v>
      </c>
      <c r="J137" s="56">
        <f t="shared" si="26"/>
        <v>801</v>
      </c>
      <c r="K137" s="57"/>
      <c r="L137" s="56">
        <f t="shared" ref="L137" si="27">SUM(L128:L136)</f>
        <v>74.62</v>
      </c>
      <c r="M137" s="45"/>
    </row>
    <row r="138" spans="1:13" ht="15.75" customHeight="1" thickBot="1" x14ac:dyDescent="0.25">
      <c r="A138" s="28">
        <f>A120</f>
        <v>2</v>
      </c>
      <c r="B138" s="28">
        <f>B120</f>
        <v>2</v>
      </c>
      <c r="C138" s="70" t="s">
        <v>4</v>
      </c>
      <c r="D138" s="71"/>
      <c r="E138" s="62"/>
      <c r="F138" s="63">
        <f>F127+F137</f>
        <v>1495</v>
      </c>
      <c r="G138" s="63">
        <f t="shared" ref="G138:J138" si="28">G127+G137</f>
        <v>44</v>
      </c>
      <c r="H138" s="63">
        <f t="shared" si="28"/>
        <v>51</v>
      </c>
      <c r="I138" s="63">
        <f t="shared" si="28"/>
        <v>184</v>
      </c>
      <c r="J138" s="63">
        <f t="shared" si="28"/>
        <v>1371</v>
      </c>
      <c r="K138" s="63"/>
      <c r="L138" s="63">
        <f t="shared" ref="L138" si="29">L127+L137</f>
        <v>149.24</v>
      </c>
      <c r="M138" s="45"/>
    </row>
    <row r="139" spans="1:13" ht="15" x14ac:dyDescent="0.25">
      <c r="A139" s="16">
        <v>2</v>
      </c>
      <c r="B139" s="17">
        <v>3</v>
      </c>
      <c r="C139" s="18" t="s">
        <v>20</v>
      </c>
      <c r="D139" s="5" t="s">
        <v>21</v>
      </c>
      <c r="E139" s="42" t="s">
        <v>102</v>
      </c>
      <c r="F139" s="43">
        <v>360</v>
      </c>
      <c r="G139" s="43">
        <v>10</v>
      </c>
      <c r="H139" s="43">
        <v>10</v>
      </c>
      <c r="I139" s="43">
        <v>29</v>
      </c>
      <c r="J139" s="43">
        <v>246</v>
      </c>
      <c r="K139" s="44" t="s">
        <v>103</v>
      </c>
      <c r="L139" s="43">
        <v>47.44</v>
      </c>
      <c r="M139" s="45"/>
    </row>
    <row r="140" spans="1:13" ht="14.45" x14ac:dyDescent="0.3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  <c r="M140" s="45"/>
    </row>
    <row r="141" spans="1:13" ht="15" x14ac:dyDescent="0.25">
      <c r="A141" s="19"/>
      <c r="B141" s="13"/>
      <c r="C141" s="9"/>
      <c r="D141" s="6" t="s">
        <v>22</v>
      </c>
      <c r="E141" s="49" t="s">
        <v>76</v>
      </c>
      <c r="F141" s="50">
        <v>200</v>
      </c>
      <c r="G141" s="50"/>
      <c r="H141" s="50"/>
      <c r="I141" s="50">
        <v>20</v>
      </c>
      <c r="J141" s="50">
        <v>80</v>
      </c>
      <c r="K141" s="51" t="s">
        <v>77</v>
      </c>
      <c r="L141" s="50">
        <v>3.47</v>
      </c>
      <c r="M141" s="45"/>
    </row>
    <row r="142" spans="1:13" ht="15.75" customHeight="1" x14ac:dyDescent="0.25">
      <c r="A142" s="19"/>
      <c r="B142" s="13"/>
      <c r="C142" s="9"/>
      <c r="D142" s="6" t="s">
        <v>23</v>
      </c>
      <c r="E142" s="49" t="s">
        <v>74</v>
      </c>
      <c r="F142" s="50">
        <v>115</v>
      </c>
      <c r="G142" s="50">
        <v>6</v>
      </c>
      <c r="H142" s="50">
        <v>8</v>
      </c>
      <c r="I142" s="50">
        <v>32</v>
      </c>
      <c r="J142" s="50">
        <v>224</v>
      </c>
      <c r="K142" s="51" t="s">
        <v>75</v>
      </c>
      <c r="L142" s="50">
        <v>16.5</v>
      </c>
      <c r="M142" s="45"/>
    </row>
    <row r="143" spans="1:13" ht="15" x14ac:dyDescent="0.25">
      <c r="A143" s="19"/>
      <c r="B143" s="13"/>
      <c r="C143" s="9"/>
      <c r="D143" s="6" t="s">
        <v>24</v>
      </c>
      <c r="E143" s="49"/>
      <c r="F143" s="50"/>
      <c r="G143" s="50"/>
      <c r="H143" s="50"/>
      <c r="I143" s="50"/>
      <c r="J143" s="50"/>
      <c r="K143" s="51"/>
      <c r="L143" s="50"/>
      <c r="M143" s="45"/>
    </row>
    <row r="144" spans="1:13" ht="15" x14ac:dyDescent="0.25">
      <c r="A144" s="19"/>
      <c r="B144" s="13"/>
      <c r="C144" s="9"/>
      <c r="D144" s="48" t="s">
        <v>78</v>
      </c>
      <c r="E144" s="49" t="s">
        <v>79</v>
      </c>
      <c r="F144" s="50">
        <v>30</v>
      </c>
      <c r="G144" s="50">
        <v>1</v>
      </c>
      <c r="H144" s="50">
        <v>2</v>
      </c>
      <c r="I144" s="50">
        <v>6</v>
      </c>
      <c r="J144" s="50">
        <v>46</v>
      </c>
      <c r="K144" s="51" t="s">
        <v>80</v>
      </c>
      <c r="L144" s="50">
        <v>7.21</v>
      </c>
      <c r="M144" s="45"/>
    </row>
    <row r="145" spans="1:13" ht="14.45" x14ac:dyDescent="0.3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  <c r="M145" s="45"/>
    </row>
    <row r="146" spans="1:13" ht="15" x14ac:dyDescent="0.25">
      <c r="A146" s="20"/>
      <c r="B146" s="15"/>
      <c r="C146" s="7"/>
      <c r="D146" s="54" t="s">
        <v>33</v>
      </c>
      <c r="E146" s="55"/>
      <c r="F146" s="56">
        <f>SUM(F139:F145)</f>
        <v>705</v>
      </c>
      <c r="G146" s="56">
        <f t="shared" ref="G146:J146" si="30">SUM(G139:G145)</f>
        <v>17</v>
      </c>
      <c r="H146" s="56">
        <f t="shared" si="30"/>
        <v>20</v>
      </c>
      <c r="I146" s="56">
        <f t="shared" si="30"/>
        <v>87</v>
      </c>
      <c r="J146" s="56">
        <f t="shared" si="30"/>
        <v>596</v>
      </c>
      <c r="K146" s="57"/>
      <c r="L146" s="56">
        <f t="shared" ref="L146" si="31">SUM(L139:L145)</f>
        <v>74.61999999999999</v>
      </c>
      <c r="M146" s="45"/>
    </row>
    <row r="147" spans="1:13" ht="15" x14ac:dyDescent="0.25">
      <c r="A147" s="21">
        <f>A139</f>
        <v>2</v>
      </c>
      <c r="B147" s="11">
        <f>B139</f>
        <v>3</v>
      </c>
      <c r="C147" s="8" t="s">
        <v>25</v>
      </c>
      <c r="D147" s="6" t="s">
        <v>26</v>
      </c>
      <c r="E147" s="49" t="s">
        <v>81</v>
      </c>
      <c r="F147" s="50">
        <v>60</v>
      </c>
      <c r="G147" s="50">
        <v>1</v>
      </c>
      <c r="H147" s="50">
        <v>8</v>
      </c>
      <c r="I147" s="50">
        <v>4</v>
      </c>
      <c r="J147" s="50">
        <v>92</v>
      </c>
      <c r="K147" s="51" t="s">
        <v>82</v>
      </c>
      <c r="L147" s="50">
        <v>9.26</v>
      </c>
      <c r="M147" s="45"/>
    </row>
    <row r="148" spans="1:13" ht="15" x14ac:dyDescent="0.25">
      <c r="A148" s="19"/>
      <c r="B148" s="13"/>
      <c r="C148" s="9"/>
      <c r="D148" s="6" t="s">
        <v>27</v>
      </c>
      <c r="E148" s="49" t="s">
        <v>83</v>
      </c>
      <c r="F148" s="50">
        <v>200</v>
      </c>
      <c r="G148" s="50">
        <v>6</v>
      </c>
      <c r="H148" s="50">
        <v>4</v>
      </c>
      <c r="I148" s="50">
        <v>30</v>
      </c>
      <c r="J148" s="50">
        <v>180</v>
      </c>
      <c r="K148" s="51" t="s">
        <v>84</v>
      </c>
      <c r="L148" s="50">
        <v>9.77</v>
      </c>
      <c r="M148" s="45"/>
    </row>
    <row r="149" spans="1:13" ht="15" x14ac:dyDescent="0.25">
      <c r="A149" s="19"/>
      <c r="B149" s="13"/>
      <c r="C149" s="9"/>
      <c r="D149" s="6" t="s">
        <v>28</v>
      </c>
      <c r="E149" s="49" t="s">
        <v>85</v>
      </c>
      <c r="F149" s="50">
        <v>200</v>
      </c>
      <c r="G149" s="50">
        <v>16</v>
      </c>
      <c r="H149" s="50">
        <v>16</v>
      </c>
      <c r="I149" s="50">
        <v>18</v>
      </c>
      <c r="J149" s="50">
        <v>280</v>
      </c>
      <c r="K149" s="51" t="s">
        <v>86</v>
      </c>
      <c r="L149" s="50">
        <v>46.01</v>
      </c>
      <c r="M149" s="45"/>
    </row>
    <row r="150" spans="1:13" ht="15" x14ac:dyDescent="0.25">
      <c r="A150" s="19"/>
      <c r="B150" s="13"/>
      <c r="C150" s="9"/>
      <c r="D150" s="6" t="s">
        <v>29</v>
      </c>
      <c r="E150" s="49"/>
      <c r="F150" s="50"/>
      <c r="G150" s="50"/>
      <c r="H150" s="50"/>
      <c r="I150" s="50"/>
      <c r="J150" s="50"/>
      <c r="K150" s="51"/>
      <c r="L150" s="50"/>
      <c r="M150" s="45"/>
    </row>
    <row r="151" spans="1:13" ht="15" x14ac:dyDescent="0.25">
      <c r="A151" s="19"/>
      <c r="B151" s="13"/>
      <c r="C151" s="9"/>
      <c r="D151" s="6" t="s">
        <v>30</v>
      </c>
      <c r="E151" s="49" t="s">
        <v>53</v>
      </c>
      <c r="F151" s="50">
        <v>200</v>
      </c>
      <c r="G151" s="50"/>
      <c r="H151" s="50"/>
      <c r="I151" s="50">
        <v>18</v>
      </c>
      <c r="J151" s="50">
        <v>72</v>
      </c>
      <c r="K151" s="51" t="s">
        <v>54</v>
      </c>
      <c r="L151" s="50">
        <v>5.9</v>
      </c>
      <c r="M151" s="45"/>
    </row>
    <row r="152" spans="1:13" ht="15" x14ac:dyDescent="0.25">
      <c r="A152" s="19"/>
      <c r="B152" s="13"/>
      <c r="C152" s="9"/>
      <c r="D152" s="6" t="s">
        <v>31</v>
      </c>
      <c r="E152" s="49" t="s">
        <v>55</v>
      </c>
      <c r="F152" s="50">
        <v>80</v>
      </c>
      <c r="G152" s="50">
        <v>4</v>
      </c>
      <c r="H152" s="50">
        <v>2</v>
      </c>
      <c r="I152" s="50">
        <v>33</v>
      </c>
      <c r="J152" s="50">
        <v>166</v>
      </c>
      <c r="K152" s="51" t="s">
        <v>56</v>
      </c>
      <c r="L152" s="50">
        <v>3.68</v>
      </c>
      <c r="M152" s="45"/>
    </row>
    <row r="153" spans="1:13" ht="15" x14ac:dyDescent="0.25">
      <c r="A153" s="19"/>
      <c r="B153" s="13"/>
      <c r="C153" s="9"/>
      <c r="D153" s="6" t="s">
        <v>32</v>
      </c>
      <c r="E153" s="49"/>
      <c r="F153" s="50"/>
      <c r="G153" s="50"/>
      <c r="H153" s="50"/>
      <c r="I153" s="50"/>
      <c r="J153" s="50"/>
      <c r="K153" s="51"/>
      <c r="L153" s="50"/>
      <c r="M153" s="45"/>
    </row>
    <row r="154" spans="1:13" ht="14.45" x14ac:dyDescent="0.3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  <c r="M154" s="45"/>
    </row>
    <row r="155" spans="1:13" ht="14.45" x14ac:dyDescent="0.3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  <c r="M155" s="45"/>
    </row>
    <row r="156" spans="1:13" ht="15" x14ac:dyDescent="0.25">
      <c r="A156" s="20"/>
      <c r="B156" s="15"/>
      <c r="C156" s="7"/>
      <c r="D156" s="54" t="s">
        <v>33</v>
      </c>
      <c r="E156" s="55"/>
      <c r="F156" s="56">
        <f>SUM(F147:F155)</f>
        <v>740</v>
      </c>
      <c r="G156" s="56">
        <f t="shared" ref="G156:J156" si="32">SUM(G147:G155)</f>
        <v>27</v>
      </c>
      <c r="H156" s="56">
        <f t="shared" si="32"/>
        <v>30</v>
      </c>
      <c r="I156" s="56">
        <f t="shared" si="32"/>
        <v>103</v>
      </c>
      <c r="J156" s="56">
        <f t="shared" si="32"/>
        <v>790</v>
      </c>
      <c r="K156" s="57"/>
      <c r="L156" s="56">
        <f t="shared" ref="L156" si="33">SUM(L147:L155)</f>
        <v>74.62</v>
      </c>
      <c r="M156" s="45"/>
    </row>
    <row r="157" spans="1:13" ht="15.75" customHeight="1" thickBot="1" x14ac:dyDescent="0.25">
      <c r="A157" s="24">
        <f>A139</f>
        <v>2</v>
      </c>
      <c r="B157" s="25">
        <f>B139</f>
        <v>3</v>
      </c>
      <c r="C157" s="70" t="s">
        <v>4</v>
      </c>
      <c r="D157" s="71"/>
      <c r="E157" s="62"/>
      <c r="F157" s="63">
        <f>F146+F156</f>
        <v>1445</v>
      </c>
      <c r="G157" s="63">
        <f t="shared" ref="G157:J157" si="34">G146+G156</f>
        <v>44</v>
      </c>
      <c r="H157" s="63">
        <f t="shared" si="34"/>
        <v>50</v>
      </c>
      <c r="I157" s="63">
        <f t="shared" si="34"/>
        <v>190</v>
      </c>
      <c r="J157" s="63">
        <f t="shared" si="34"/>
        <v>1386</v>
      </c>
      <c r="K157" s="63"/>
      <c r="L157" s="63">
        <f t="shared" ref="L157" si="35">L146+L156</f>
        <v>149.24</v>
      </c>
      <c r="M157" s="45"/>
    </row>
    <row r="158" spans="1:13" ht="15" x14ac:dyDescent="0.25">
      <c r="A158" s="16">
        <v>2</v>
      </c>
      <c r="B158" s="17">
        <v>4</v>
      </c>
      <c r="C158" s="18" t="s">
        <v>20</v>
      </c>
      <c r="D158" s="5" t="s">
        <v>21</v>
      </c>
      <c r="E158" s="42" t="s">
        <v>87</v>
      </c>
      <c r="F158" s="43">
        <v>250</v>
      </c>
      <c r="G158" s="43">
        <v>12</v>
      </c>
      <c r="H158" s="43">
        <v>10</v>
      </c>
      <c r="I158" s="43">
        <v>30</v>
      </c>
      <c r="J158" s="43">
        <v>258</v>
      </c>
      <c r="K158" s="44" t="s">
        <v>88</v>
      </c>
      <c r="L158" s="43">
        <v>31.79</v>
      </c>
      <c r="M158" s="45"/>
    </row>
    <row r="159" spans="1:13" ht="14.45" x14ac:dyDescent="0.3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  <c r="M159" s="45"/>
    </row>
    <row r="160" spans="1:13" ht="15" x14ac:dyDescent="0.25">
      <c r="A160" s="19"/>
      <c r="B160" s="13"/>
      <c r="C160" s="9"/>
      <c r="D160" s="6" t="s">
        <v>22</v>
      </c>
      <c r="E160" s="49" t="s">
        <v>59</v>
      </c>
      <c r="F160" s="50">
        <v>200</v>
      </c>
      <c r="G160" s="50"/>
      <c r="H160" s="50"/>
      <c r="I160" s="50">
        <v>12</v>
      </c>
      <c r="J160" s="50">
        <v>48</v>
      </c>
      <c r="K160" s="51" t="s">
        <v>60</v>
      </c>
      <c r="L160" s="50">
        <v>3.61</v>
      </c>
      <c r="M160" s="45"/>
    </row>
    <row r="161" spans="1:13" ht="15" x14ac:dyDescent="0.25">
      <c r="A161" s="19"/>
      <c r="B161" s="13"/>
      <c r="C161" s="9"/>
      <c r="D161" s="6" t="s">
        <v>23</v>
      </c>
      <c r="E161" s="49" t="s">
        <v>61</v>
      </c>
      <c r="F161" s="50">
        <v>115</v>
      </c>
      <c r="G161" s="50">
        <v>6</v>
      </c>
      <c r="H161" s="50">
        <v>8</v>
      </c>
      <c r="I161" s="50">
        <v>32</v>
      </c>
      <c r="J161" s="50">
        <v>224</v>
      </c>
      <c r="K161" s="51" t="s">
        <v>75</v>
      </c>
      <c r="L161" s="50">
        <v>16.5</v>
      </c>
      <c r="M161" s="45"/>
    </row>
    <row r="162" spans="1:13" ht="15" x14ac:dyDescent="0.25">
      <c r="A162" s="19"/>
      <c r="B162" s="13"/>
      <c r="C162" s="9"/>
      <c r="D162" s="6" t="s">
        <v>24</v>
      </c>
      <c r="E162" s="49" t="s">
        <v>63</v>
      </c>
      <c r="F162" s="50">
        <v>100</v>
      </c>
      <c r="G162" s="50"/>
      <c r="H162" s="50"/>
      <c r="I162" s="50">
        <v>11</v>
      </c>
      <c r="J162" s="50">
        <v>44</v>
      </c>
      <c r="K162" s="51" t="s">
        <v>64</v>
      </c>
      <c r="L162" s="50">
        <v>22.72</v>
      </c>
      <c r="M162" s="45"/>
    </row>
    <row r="163" spans="1:13" ht="14.45" x14ac:dyDescent="0.3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  <c r="M163" s="45"/>
    </row>
    <row r="164" spans="1:13" ht="14.45" x14ac:dyDescent="0.3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  <c r="M164" s="45"/>
    </row>
    <row r="165" spans="1:13" ht="15" x14ac:dyDescent="0.25">
      <c r="A165" s="20"/>
      <c r="B165" s="15"/>
      <c r="C165" s="7"/>
      <c r="D165" s="54" t="s">
        <v>33</v>
      </c>
      <c r="E165" s="55"/>
      <c r="F165" s="56">
        <f>SUM(F158:F164)</f>
        <v>665</v>
      </c>
      <c r="G165" s="56">
        <f t="shared" ref="G165:J165" si="36">SUM(G158:G164)</f>
        <v>18</v>
      </c>
      <c r="H165" s="56">
        <f t="shared" si="36"/>
        <v>18</v>
      </c>
      <c r="I165" s="56">
        <f t="shared" si="36"/>
        <v>85</v>
      </c>
      <c r="J165" s="56">
        <f t="shared" si="36"/>
        <v>574</v>
      </c>
      <c r="K165" s="57"/>
      <c r="L165" s="56">
        <f t="shared" ref="L165" si="37">SUM(L158:L164)</f>
        <v>74.62</v>
      </c>
      <c r="M165" s="45"/>
    </row>
    <row r="166" spans="1:13" ht="15" x14ac:dyDescent="0.25">
      <c r="A166" s="21">
        <f>A158</f>
        <v>2</v>
      </c>
      <c r="B166" s="11">
        <f>B158</f>
        <v>4</v>
      </c>
      <c r="C166" s="8" t="s">
        <v>25</v>
      </c>
      <c r="D166" s="6" t="s">
        <v>26</v>
      </c>
      <c r="E166" s="49" t="s">
        <v>65</v>
      </c>
      <c r="F166" s="50">
        <v>60</v>
      </c>
      <c r="G166" s="50">
        <v>1</v>
      </c>
      <c r="H166" s="50">
        <v>8</v>
      </c>
      <c r="I166" s="50">
        <v>6</v>
      </c>
      <c r="J166" s="50">
        <v>100</v>
      </c>
      <c r="K166" s="51" t="s">
        <v>66</v>
      </c>
      <c r="L166" s="50">
        <v>8.4700000000000006</v>
      </c>
      <c r="M166" s="45"/>
    </row>
    <row r="167" spans="1:13" ht="15" x14ac:dyDescent="0.25">
      <c r="A167" s="19"/>
      <c r="B167" s="13"/>
      <c r="C167" s="9"/>
      <c r="D167" s="6" t="s">
        <v>27</v>
      </c>
      <c r="E167" s="49" t="s">
        <v>89</v>
      </c>
      <c r="F167" s="50">
        <v>200</v>
      </c>
      <c r="G167" s="50">
        <v>2</v>
      </c>
      <c r="H167" s="50">
        <v>5</v>
      </c>
      <c r="I167" s="50">
        <v>19</v>
      </c>
      <c r="J167" s="50">
        <v>129</v>
      </c>
      <c r="K167" s="51" t="s">
        <v>90</v>
      </c>
      <c r="L167" s="50">
        <v>10.55</v>
      </c>
      <c r="M167" s="45"/>
    </row>
    <row r="168" spans="1:13" ht="15" x14ac:dyDescent="0.25">
      <c r="A168" s="19"/>
      <c r="B168" s="13"/>
      <c r="C168" s="9"/>
      <c r="D168" s="6" t="s">
        <v>28</v>
      </c>
      <c r="E168" s="49" t="s">
        <v>91</v>
      </c>
      <c r="F168" s="50">
        <v>105</v>
      </c>
      <c r="G168" s="50">
        <v>9</v>
      </c>
      <c r="H168" s="50">
        <v>5</v>
      </c>
      <c r="I168" s="50">
        <v>4</v>
      </c>
      <c r="J168" s="50">
        <v>97</v>
      </c>
      <c r="K168" s="51" t="s">
        <v>101</v>
      </c>
      <c r="L168" s="50">
        <v>18.03</v>
      </c>
      <c r="M168" s="45"/>
    </row>
    <row r="169" spans="1:13" ht="15" x14ac:dyDescent="0.25">
      <c r="A169" s="19"/>
      <c r="B169" s="13"/>
      <c r="C169" s="9"/>
      <c r="D169" s="6" t="s">
        <v>29</v>
      </c>
      <c r="E169" s="49" t="s">
        <v>71</v>
      </c>
      <c r="F169" s="50">
        <v>200</v>
      </c>
      <c r="G169" s="50">
        <v>10</v>
      </c>
      <c r="H169" s="50">
        <v>11</v>
      </c>
      <c r="I169" s="50">
        <v>16</v>
      </c>
      <c r="J169" s="50">
        <v>203</v>
      </c>
      <c r="K169" s="51" t="s">
        <v>72</v>
      </c>
      <c r="L169" s="50">
        <v>9.02</v>
      </c>
      <c r="M169" s="45"/>
    </row>
    <row r="170" spans="1:13" ht="15" x14ac:dyDescent="0.25">
      <c r="A170" s="19"/>
      <c r="B170" s="13"/>
      <c r="C170" s="9"/>
      <c r="D170" s="6" t="s">
        <v>30</v>
      </c>
      <c r="E170" s="49"/>
      <c r="F170" s="50"/>
      <c r="G170" s="50"/>
      <c r="H170" s="50"/>
      <c r="I170" s="50"/>
      <c r="J170" s="50"/>
      <c r="K170" s="51"/>
      <c r="L170" s="50"/>
      <c r="M170" s="45"/>
    </row>
    <row r="171" spans="1:13" ht="15" x14ac:dyDescent="0.25">
      <c r="A171" s="19"/>
      <c r="B171" s="13"/>
      <c r="C171" s="9"/>
      <c r="D171" s="6" t="s">
        <v>31</v>
      </c>
      <c r="E171" s="49" t="s">
        <v>55</v>
      </c>
      <c r="F171" s="50">
        <v>80</v>
      </c>
      <c r="G171" s="50">
        <v>4</v>
      </c>
      <c r="H171" s="50">
        <v>2</v>
      </c>
      <c r="I171" s="50">
        <v>33</v>
      </c>
      <c r="J171" s="50">
        <v>166</v>
      </c>
      <c r="K171" s="51" t="s">
        <v>56</v>
      </c>
      <c r="L171" s="50">
        <v>3.68</v>
      </c>
      <c r="M171" s="45"/>
    </row>
    <row r="172" spans="1:13" ht="15" x14ac:dyDescent="0.25">
      <c r="A172" s="19"/>
      <c r="B172" s="13"/>
      <c r="C172" s="9"/>
      <c r="D172" s="6" t="s">
        <v>32</v>
      </c>
      <c r="E172" s="49"/>
      <c r="F172" s="50"/>
      <c r="G172" s="50"/>
      <c r="H172" s="50"/>
      <c r="I172" s="50"/>
      <c r="J172" s="50"/>
      <c r="K172" s="51"/>
      <c r="L172" s="50"/>
      <c r="M172" s="45"/>
    </row>
    <row r="173" spans="1:13" ht="15" x14ac:dyDescent="0.25">
      <c r="A173" s="19"/>
      <c r="B173" s="13"/>
      <c r="C173" s="9"/>
      <c r="D173" s="48" t="s">
        <v>24</v>
      </c>
      <c r="E173" s="49" t="s">
        <v>63</v>
      </c>
      <c r="F173" s="50">
        <v>100</v>
      </c>
      <c r="G173" s="50"/>
      <c r="H173" s="50"/>
      <c r="I173" s="50">
        <v>11</v>
      </c>
      <c r="J173" s="50">
        <v>44</v>
      </c>
      <c r="K173" s="51" t="s">
        <v>64</v>
      </c>
      <c r="L173" s="50">
        <v>20.98</v>
      </c>
      <c r="M173" s="45"/>
    </row>
    <row r="174" spans="1:13" ht="15" x14ac:dyDescent="0.25">
      <c r="A174" s="19"/>
      <c r="B174" s="13"/>
      <c r="C174" s="9"/>
      <c r="D174" s="48" t="s">
        <v>22</v>
      </c>
      <c r="E174" s="49" t="s">
        <v>73</v>
      </c>
      <c r="F174" s="50">
        <v>205</v>
      </c>
      <c r="G174" s="50"/>
      <c r="H174" s="50"/>
      <c r="I174" s="50">
        <v>18</v>
      </c>
      <c r="J174" s="50">
        <v>72</v>
      </c>
      <c r="K174" s="51" t="s">
        <v>60</v>
      </c>
      <c r="L174" s="50">
        <v>3.89</v>
      </c>
      <c r="M174" s="45"/>
    </row>
    <row r="175" spans="1:13" ht="15" x14ac:dyDescent="0.25">
      <c r="A175" s="20"/>
      <c r="B175" s="15"/>
      <c r="C175" s="7"/>
      <c r="D175" s="54" t="s">
        <v>33</v>
      </c>
      <c r="E175" s="55"/>
      <c r="F175" s="56">
        <f>SUM(F166:F174)</f>
        <v>950</v>
      </c>
      <c r="G175" s="56">
        <f t="shared" ref="G175:J175" si="38">SUM(G166:G174)</f>
        <v>26</v>
      </c>
      <c r="H175" s="56">
        <f t="shared" si="38"/>
        <v>31</v>
      </c>
      <c r="I175" s="56">
        <f t="shared" si="38"/>
        <v>107</v>
      </c>
      <c r="J175" s="56">
        <f t="shared" si="38"/>
        <v>811</v>
      </c>
      <c r="K175" s="57"/>
      <c r="L175" s="56">
        <f t="shared" ref="L175" si="39">SUM(L166:L174)</f>
        <v>74.62</v>
      </c>
      <c r="M175" s="45"/>
    </row>
    <row r="176" spans="1:13" ht="15.75" customHeight="1" thickBot="1" x14ac:dyDescent="0.25">
      <c r="A176" s="24">
        <f>A158</f>
        <v>2</v>
      </c>
      <c r="B176" s="25">
        <f>B158</f>
        <v>4</v>
      </c>
      <c r="C176" s="70" t="s">
        <v>4</v>
      </c>
      <c r="D176" s="71"/>
      <c r="E176" s="62"/>
      <c r="F176" s="63">
        <f>F165+F175</f>
        <v>1615</v>
      </c>
      <c r="G176" s="63">
        <f t="shared" ref="G176:J176" si="40">G165+G175</f>
        <v>44</v>
      </c>
      <c r="H176" s="63">
        <f t="shared" si="40"/>
        <v>49</v>
      </c>
      <c r="I176" s="63">
        <f t="shared" si="40"/>
        <v>192</v>
      </c>
      <c r="J176" s="63">
        <f t="shared" si="40"/>
        <v>1385</v>
      </c>
      <c r="K176" s="63"/>
      <c r="L176" s="63">
        <f t="shared" ref="L176" si="41">L165+L175</f>
        <v>149.24</v>
      </c>
      <c r="M176" s="45"/>
    </row>
    <row r="177" spans="1:13" ht="15" x14ac:dyDescent="0.25">
      <c r="A177" s="16">
        <v>2</v>
      </c>
      <c r="B177" s="17">
        <v>5</v>
      </c>
      <c r="C177" s="18" t="s">
        <v>20</v>
      </c>
      <c r="D177" s="5" t="s">
        <v>21</v>
      </c>
      <c r="E177" s="42" t="s">
        <v>92</v>
      </c>
      <c r="F177" s="43">
        <v>210</v>
      </c>
      <c r="G177" s="43">
        <v>6</v>
      </c>
      <c r="H177" s="43">
        <v>6</v>
      </c>
      <c r="I177" s="43">
        <v>25</v>
      </c>
      <c r="J177" s="43">
        <v>178</v>
      </c>
      <c r="K177" s="44" t="s">
        <v>40</v>
      </c>
      <c r="L177" s="43">
        <v>29.19</v>
      </c>
      <c r="M177" s="45"/>
    </row>
    <row r="178" spans="1:13" ht="14.45" x14ac:dyDescent="0.3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  <c r="M178" s="45"/>
    </row>
    <row r="179" spans="1:13" ht="15" x14ac:dyDescent="0.25">
      <c r="A179" s="19"/>
      <c r="B179" s="13"/>
      <c r="C179" s="9"/>
      <c r="D179" s="6" t="s">
        <v>22</v>
      </c>
      <c r="E179" s="49" t="s">
        <v>93</v>
      </c>
      <c r="F179" s="50">
        <v>234</v>
      </c>
      <c r="G179" s="50">
        <v>4</v>
      </c>
      <c r="H179" s="50">
        <v>5</v>
      </c>
      <c r="I179" s="50">
        <v>32</v>
      </c>
      <c r="J179" s="50">
        <v>189</v>
      </c>
      <c r="K179" s="51" t="s">
        <v>42</v>
      </c>
      <c r="L179" s="50">
        <v>32.9</v>
      </c>
      <c r="M179" s="45"/>
    </row>
    <row r="180" spans="1:13" ht="15" x14ac:dyDescent="0.25">
      <c r="A180" s="19"/>
      <c r="B180" s="13"/>
      <c r="C180" s="9"/>
      <c r="D180" s="6" t="s">
        <v>23</v>
      </c>
      <c r="E180" s="49" t="s">
        <v>74</v>
      </c>
      <c r="F180" s="50">
        <v>110</v>
      </c>
      <c r="G180" s="50">
        <v>6</v>
      </c>
      <c r="H180" s="50">
        <v>7</v>
      </c>
      <c r="I180" s="50">
        <v>32</v>
      </c>
      <c r="J180" s="50">
        <v>215</v>
      </c>
      <c r="K180" s="51" t="s">
        <v>62</v>
      </c>
      <c r="L180" s="50">
        <v>12.53</v>
      </c>
      <c r="M180" s="45"/>
    </row>
    <row r="181" spans="1:13" ht="15" x14ac:dyDescent="0.25">
      <c r="A181" s="19"/>
      <c r="B181" s="13"/>
      <c r="C181" s="9"/>
      <c r="D181" s="6" t="s">
        <v>24</v>
      </c>
      <c r="E181" s="49"/>
      <c r="F181" s="50"/>
      <c r="G181" s="50"/>
      <c r="H181" s="50"/>
      <c r="I181" s="50"/>
      <c r="J181" s="50"/>
      <c r="K181" s="51"/>
      <c r="L181" s="50"/>
      <c r="M181" s="45"/>
    </row>
    <row r="182" spans="1:13" ht="14.45" x14ac:dyDescent="0.3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  <c r="M182" s="45"/>
    </row>
    <row r="183" spans="1:13" ht="14.45" x14ac:dyDescent="0.3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  <c r="M183" s="45"/>
    </row>
    <row r="184" spans="1:13" ht="15.75" customHeight="1" x14ac:dyDescent="0.25">
      <c r="A184" s="20"/>
      <c r="B184" s="15"/>
      <c r="C184" s="7"/>
      <c r="D184" s="54" t="s">
        <v>33</v>
      </c>
      <c r="E184" s="55"/>
      <c r="F184" s="56">
        <f>SUM(F177:F183)</f>
        <v>554</v>
      </c>
      <c r="G184" s="56">
        <f t="shared" ref="G184:J184" si="42">SUM(G177:G183)</f>
        <v>16</v>
      </c>
      <c r="H184" s="56">
        <f t="shared" si="42"/>
        <v>18</v>
      </c>
      <c r="I184" s="56">
        <f t="shared" si="42"/>
        <v>89</v>
      </c>
      <c r="J184" s="56">
        <f t="shared" si="42"/>
        <v>582</v>
      </c>
      <c r="K184" s="57"/>
      <c r="L184" s="56">
        <f t="shared" ref="L184" si="43">SUM(L177:L183)</f>
        <v>74.62</v>
      </c>
      <c r="M184" s="45"/>
    </row>
    <row r="185" spans="1:13" ht="15" x14ac:dyDescent="0.25">
      <c r="A185" s="21">
        <f>A177</f>
        <v>2</v>
      </c>
      <c r="B185" s="11">
        <f>B177</f>
        <v>5</v>
      </c>
      <c r="C185" s="8" t="s">
        <v>25</v>
      </c>
      <c r="D185" s="6" t="s">
        <v>26</v>
      </c>
      <c r="E185" s="49" t="s">
        <v>45</v>
      </c>
      <c r="F185" s="50">
        <v>60</v>
      </c>
      <c r="G185" s="50">
        <v>2</v>
      </c>
      <c r="H185" s="50">
        <v>3</v>
      </c>
      <c r="I185" s="50">
        <v>3</v>
      </c>
      <c r="J185" s="50">
        <v>47</v>
      </c>
      <c r="K185" s="51" t="s">
        <v>94</v>
      </c>
      <c r="L185" s="50">
        <v>4.92</v>
      </c>
      <c r="M185" s="45"/>
    </row>
    <row r="186" spans="1:13" ht="15" x14ac:dyDescent="0.25">
      <c r="A186" s="19"/>
      <c r="B186" s="13"/>
      <c r="C186" s="9"/>
      <c r="D186" s="6" t="s">
        <v>27</v>
      </c>
      <c r="E186" s="49" t="s">
        <v>95</v>
      </c>
      <c r="F186" s="50">
        <v>200</v>
      </c>
      <c r="G186" s="50">
        <v>5</v>
      </c>
      <c r="H186" s="50">
        <v>7</v>
      </c>
      <c r="I186" s="50">
        <v>19</v>
      </c>
      <c r="J186" s="50">
        <v>159</v>
      </c>
      <c r="K186" s="51" t="s">
        <v>96</v>
      </c>
      <c r="L186" s="50">
        <v>9.9600000000000009</v>
      </c>
      <c r="M186" s="45"/>
    </row>
    <row r="187" spans="1:13" ht="15" x14ac:dyDescent="0.25">
      <c r="A187" s="19"/>
      <c r="B187" s="13"/>
      <c r="C187" s="9"/>
      <c r="D187" s="6" t="s">
        <v>28</v>
      </c>
      <c r="E187" s="49" t="s">
        <v>97</v>
      </c>
      <c r="F187" s="50">
        <v>90</v>
      </c>
      <c r="G187" s="50">
        <v>12</v>
      </c>
      <c r="H187" s="50">
        <v>13</v>
      </c>
      <c r="I187" s="50">
        <v>21</v>
      </c>
      <c r="J187" s="50">
        <v>249</v>
      </c>
      <c r="K187" s="51" t="s">
        <v>98</v>
      </c>
      <c r="L187" s="50">
        <v>43.7</v>
      </c>
      <c r="M187" s="45"/>
    </row>
    <row r="188" spans="1:13" ht="15" x14ac:dyDescent="0.25">
      <c r="A188" s="19"/>
      <c r="B188" s="13"/>
      <c r="C188" s="9"/>
      <c r="D188" s="6" t="s">
        <v>29</v>
      </c>
      <c r="E188" s="49" t="s">
        <v>99</v>
      </c>
      <c r="F188" s="50">
        <v>170</v>
      </c>
      <c r="G188" s="50">
        <v>6</v>
      </c>
      <c r="H188" s="50">
        <v>7</v>
      </c>
      <c r="I188" s="50">
        <v>13</v>
      </c>
      <c r="J188" s="50">
        <v>139</v>
      </c>
      <c r="K188" s="51" t="s">
        <v>100</v>
      </c>
      <c r="L188" s="50">
        <v>6.46</v>
      </c>
      <c r="M188" s="45"/>
    </row>
    <row r="189" spans="1:13" ht="15" x14ac:dyDescent="0.25">
      <c r="A189" s="19"/>
      <c r="B189" s="13"/>
      <c r="C189" s="9"/>
      <c r="D189" s="6" t="s">
        <v>30</v>
      </c>
      <c r="E189" s="49" t="s">
        <v>53</v>
      </c>
      <c r="F189" s="50">
        <v>200</v>
      </c>
      <c r="G189" s="50"/>
      <c r="H189" s="50"/>
      <c r="I189" s="50">
        <v>18</v>
      </c>
      <c r="J189" s="50">
        <v>72</v>
      </c>
      <c r="K189" s="51" t="s">
        <v>54</v>
      </c>
      <c r="L189" s="50">
        <v>5.9</v>
      </c>
      <c r="M189" s="45"/>
    </row>
    <row r="190" spans="1:13" ht="15" x14ac:dyDescent="0.25">
      <c r="A190" s="19"/>
      <c r="B190" s="13"/>
      <c r="C190" s="9"/>
      <c r="D190" s="6" t="s">
        <v>31</v>
      </c>
      <c r="E190" s="49" t="s">
        <v>55</v>
      </c>
      <c r="F190" s="50">
        <v>80</v>
      </c>
      <c r="G190" s="50">
        <v>4</v>
      </c>
      <c r="H190" s="50">
        <v>2</v>
      </c>
      <c r="I190" s="50">
        <v>33</v>
      </c>
      <c r="J190" s="50">
        <v>166</v>
      </c>
      <c r="K190" s="51" t="s">
        <v>56</v>
      </c>
      <c r="L190" s="50">
        <v>3.68</v>
      </c>
      <c r="M190" s="45"/>
    </row>
    <row r="191" spans="1:13" ht="15" x14ac:dyDescent="0.25">
      <c r="A191" s="19"/>
      <c r="B191" s="13"/>
      <c r="C191" s="9"/>
      <c r="D191" s="6" t="s">
        <v>32</v>
      </c>
      <c r="E191" s="49"/>
      <c r="F191" s="50"/>
      <c r="G191" s="50"/>
      <c r="H191" s="50"/>
      <c r="I191" s="50"/>
      <c r="J191" s="50"/>
      <c r="K191" s="51"/>
      <c r="L191" s="50"/>
      <c r="M191" s="45"/>
    </row>
    <row r="192" spans="1:13" ht="14.45" x14ac:dyDescent="0.3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  <c r="M192" s="45"/>
    </row>
    <row r="193" spans="1:13" ht="14.45" x14ac:dyDescent="0.3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  <c r="M193" s="45"/>
    </row>
    <row r="194" spans="1:13" ht="15" x14ac:dyDescent="0.25">
      <c r="A194" s="20"/>
      <c r="B194" s="15"/>
      <c r="C194" s="7"/>
      <c r="D194" s="54" t="s">
        <v>33</v>
      </c>
      <c r="E194" s="55"/>
      <c r="F194" s="56">
        <f>SUM(F185:F193)</f>
        <v>800</v>
      </c>
      <c r="G194" s="56">
        <f t="shared" ref="G194:J194" si="44">SUM(G185:G193)</f>
        <v>29</v>
      </c>
      <c r="H194" s="56">
        <f t="shared" si="44"/>
        <v>32</v>
      </c>
      <c r="I194" s="56">
        <f t="shared" si="44"/>
        <v>107</v>
      </c>
      <c r="J194" s="56">
        <f t="shared" si="44"/>
        <v>832</v>
      </c>
      <c r="K194" s="57"/>
      <c r="L194" s="56">
        <f t="shared" ref="L194" si="45">SUM(L185:L193)</f>
        <v>74.620000000000019</v>
      </c>
      <c r="M194" s="45"/>
    </row>
    <row r="195" spans="1:13" ht="15.75" thickBot="1" x14ac:dyDescent="0.25">
      <c r="A195" s="24">
        <f>A177</f>
        <v>2</v>
      </c>
      <c r="B195" s="25">
        <f>B177</f>
        <v>5</v>
      </c>
      <c r="C195" s="73" t="s">
        <v>4</v>
      </c>
      <c r="D195" s="74"/>
      <c r="E195" s="26"/>
      <c r="F195" s="27">
        <f>F184+F194</f>
        <v>1354</v>
      </c>
      <c r="G195" s="27">
        <f t="shared" ref="G195" si="46">G184+G194</f>
        <v>45</v>
      </c>
      <c r="H195" s="27">
        <f t="shared" ref="H195" si="47">H184+H194</f>
        <v>50</v>
      </c>
      <c r="I195" s="27">
        <f t="shared" ref="I195" si="48">I184+I194</f>
        <v>196</v>
      </c>
      <c r="J195" s="27">
        <f t="shared" ref="J195:L195" si="49">J184+J194</f>
        <v>1414</v>
      </c>
      <c r="K195" s="27"/>
      <c r="L195" s="27">
        <f t="shared" si="49"/>
        <v>149.24</v>
      </c>
    </row>
    <row r="196" spans="1:13" ht="13.5" thickBot="1" x14ac:dyDescent="0.25">
      <c r="A196" s="22"/>
      <c r="B196" s="23"/>
      <c r="C196" s="72" t="s">
        <v>5</v>
      </c>
      <c r="D196" s="72"/>
      <c r="E196" s="72"/>
      <c r="F196" s="29">
        <f>(F24+F43+F62+F81+F100+F119+F138+F157+F176+F195)/(IF(F24=0,0,1)+IF(F43=0,0,1)+IF(F62=0,0,1)+IF(F81=0,0,1)+IF(F100=0,0,1)+IF(F119=0,0,1)+IF(F138=0,0,1)+IF(F157=0,0,1)+IF(F176=0,0,1)+IF(F195=0,0,1))</f>
        <v>1458.4</v>
      </c>
      <c r="G196" s="29">
        <f t="shared" ref="G196:J196" si="50">(G24+G43+G62+G81+G100+G119+G138+G157+G176+G195)/(IF(G24=0,0,1)+IF(G43=0,0,1)+IF(G62=0,0,1)+IF(G81=0,0,1)+IF(G100=0,0,1)+IF(G119=0,0,1)+IF(G138=0,0,1)+IF(G157=0,0,1)+IF(G176=0,0,1)+IF(G195=0,0,1))</f>
        <v>44</v>
      </c>
      <c r="H196" s="29">
        <f t="shared" si="50"/>
        <v>48.6</v>
      </c>
      <c r="I196" s="29">
        <f t="shared" si="50"/>
        <v>190.8</v>
      </c>
      <c r="J196" s="29">
        <f t="shared" si="50"/>
        <v>1376.6</v>
      </c>
      <c r="K196" s="29"/>
      <c r="L196" s="29">
        <f t="shared" ref="L196" si="51">(L24+L43+L62+L81+L100+L119+L138+L157+L176+L195)/(IF(L24=0,0,1)+IF(L43=0,0,1)+IF(L62=0,0,1)+IF(L81=0,0,1)+IF(L100=0,0,1)+IF(L119=0,0,1)+IF(L138=0,0,1)+IF(L157=0,0,1)+IF(L176=0,0,1)+IF(L195=0,0,1))</f>
        <v>149.24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2024-04-27T08:36:18Z</dcterms:modified>
</cp:coreProperties>
</file>